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autoCompressPictures="0"/>
  <mc:AlternateContent xmlns:mc="http://schemas.openxmlformats.org/markup-compatibility/2006">
    <mc:Choice Requires="x15">
      <x15ac:absPath xmlns:x15ac="http://schemas.microsoft.com/office/spreadsheetml/2010/11/ac" url="\\192.168.0.1\utenti\P POLIGNANO\Organizzazione\codice etico ambiente sicurezza privacy\codice etico\no conflict material\"/>
    </mc:Choice>
  </mc:AlternateContent>
  <xr:revisionPtr revIDLastSave="0" documentId="13_ncr:1_{0497E76C-40F4-4DAF-AACD-C82D3AEFE3C6}"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08"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B13" i="5" l="1"/>
  <c r="X13" i="5"/>
  <c r="V13" i="5"/>
  <c r="T13" i="5"/>
  <c r="S13" i="5"/>
  <c r="AB10" i="5" l="1"/>
  <c r="X10" i="5"/>
  <c r="V10" i="5"/>
  <c r="AB9" i="5"/>
  <c r="X9" i="5"/>
  <c r="V9" i="5"/>
  <c r="AB8" i="5"/>
  <c r="X8" i="5"/>
  <c r="V8" i="5"/>
  <c r="AB7" i="5"/>
  <c r="X7" i="5"/>
  <c r="V7" i="5"/>
  <c r="AB6" i="5"/>
  <c r="X6" i="5"/>
  <c r="V6" i="5"/>
  <c r="AB5" i="5"/>
  <c r="X5" i="5"/>
  <c r="V5" i="5"/>
  <c r="T9" i="5"/>
  <c r="S6" i="5"/>
  <c r="S9" i="5"/>
  <c r="T7" i="5"/>
  <c r="T10" i="5"/>
  <c r="S7" i="5"/>
  <c r="S10" i="5"/>
  <c r="T5" i="5"/>
  <c r="T8" i="5"/>
  <c r="S5" i="5"/>
  <c r="S8" i="5"/>
  <c r="T6" i="5"/>
  <c r="P3" i="4" l="1"/>
  <c r="C4" i="5"/>
  <c r="D4" i="5"/>
  <c r="E4" i="5"/>
  <c r="E12" i="5"/>
  <c r="X12" i="5" s="1"/>
  <c r="E14" i="5"/>
  <c r="E15" i="5"/>
  <c r="E16" i="5"/>
  <c r="E17" i="5"/>
  <c r="X17" i="5" s="1"/>
  <c r="E18" i="5"/>
  <c r="E19" i="5"/>
  <c r="X19" i="5" s="1"/>
  <c r="E20" i="5"/>
  <c r="X20" i="5" s="1"/>
  <c r="E21" i="5"/>
  <c r="X21" i="5" s="1"/>
  <c r="E22" i="5"/>
  <c r="E23" i="5"/>
  <c r="X23" i="5" s="1"/>
  <c r="E24" i="5"/>
  <c r="E25" i="5"/>
  <c r="X25" i="5" s="1"/>
  <c r="E26" i="5"/>
  <c r="E27" i="5"/>
  <c r="X27" i="5" s="1"/>
  <c r="E28" i="5"/>
  <c r="X28" i="5" s="1"/>
  <c r="E29" i="5"/>
  <c r="X29" i="5" s="1"/>
  <c r="E30" i="5"/>
  <c r="E31" i="5"/>
  <c r="X31" i="5" s="1"/>
  <c r="E32" i="5"/>
  <c r="E33" i="5"/>
  <c r="X33" i="5" s="1"/>
  <c r="E34" i="5"/>
  <c r="E35" i="5"/>
  <c r="X35" i="5" s="1"/>
  <c r="E36" i="5"/>
  <c r="X36" i="5" s="1"/>
  <c r="E37" i="5"/>
  <c r="X37" i="5" s="1"/>
  <c r="E38" i="5"/>
  <c r="E39" i="5"/>
  <c r="X39" i="5" s="1"/>
  <c r="E40" i="5"/>
  <c r="E41" i="5"/>
  <c r="X41" i="5" s="1"/>
  <c r="E42" i="5"/>
  <c r="E43" i="5"/>
  <c r="X43" i="5" s="1"/>
  <c r="E44" i="5"/>
  <c r="X44" i="5" s="1"/>
  <c r="E45" i="5"/>
  <c r="X45" i="5" s="1"/>
  <c r="E46" i="5"/>
  <c r="E47" i="5"/>
  <c r="X47" i="5" s="1"/>
  <c r="E48" i="5"/>
  <c r="E49" i="5"/>
  <c r="X49" i="5" s="1"/>
  <c r="E50" i="5"/>
  <c r="E51" i="5"/>
  <c r="X51" i="5" s="1"/>
  <c r="E52" i="5"/>
  <c r="X52" i="5" s="1"/>
  <c r="E53" i="5"/>
  <c r="X53" i="5" s="1"/>
  <c r="E54" i="5"/>
  <c r="E55" i="5"/>
  <c r="X55" i="5" s="1"/>
  <c r="E56" i="5"/>
  <c r="E57" i="5"/>
  <c r="X57" i="5" s="1"/>
  <c r="E58" i="5"/>
  <c r="E59" i="5"/>
  <c r="X59" i="5" s="1"/>
  <c r="E60" i="5"/>
  <c r="X60" i="5" s="1"/>
  <c r="E61" i="5"/>
  <c r="X61" i="5" s="1"/>
  <c r="E62" i="5"/>
  <c r="E63" i="5"/>
  <c r="X63" i="5" s="1"/>
  <c r="E64" i="5"/>
  <c r="E65" i="5"/>
  <c r="X65" i="5" s="1"/>
  <c r="E66" i="5"/>
  <c r="E67" i="5"/>
  <c r="X67" i="5" s="1"/>
  <c r="E68" i="5"/>
  <c r="X68" i="5" s="1"/>
  <c r="E69" i="5"/>
  <c r="X69" i="5" s="1"/>
  <c r="E70" i="5"/>
  <c r="E71" i="5"/>
  <c r="E72" i="5"/>
  <c r="E73" i="5"/>
  <c r="X73" i="5" s="1"/>
  <c r="E74" i="5"/>
  <c r="E75" i="5"/>
  <c r="X75" i="5" s="1"/>
  <c r="E76" i="5"/>
  <c r="X76" i="5" s="1"/>
  <c r="E77" i="5"/>
  <c r="X77" i="5" s="1"/>
  <c r="E78" i="5"/>
  <c r="E79" i="5"/>
  <c r="X79" i="5" s="1"/>
  <c r="E80" i="5"/>
  <c r="E81" i="5"/>
  <c r="X81" i="5" s="1"/>
  <c r="E82" i="5"/>
  <c r="E83" i="5"/>
  <c r="X83" i="5" s="1"/>
  <c r="E84" i="5"/>
  <c r="X84" i="5" s="1"/>
  <c r="E85" i="5"/>
  <c r="X85" i="5" s="1"/>
  <c r="E86" i="5"/>
  <c r="E87" i="5"/>
  <c r="E88" i="5"/>
  <c r="E89" i="5"/>
  <c r="X89" i="5" s="1"/>
  <c r="E90" i="5"/>
  <c r="E91" i="5"/>
  <c r="X91" i="5" s="1"/>
  <c r="E92" i="5"/>
  <c r="X92" i="5" s="1"/>
  <c r="E93" i="5"/>
  <c r="X93" i="5" s="1"/>
  <c r="E94" i="5"/>
  <c r="E95" i="5"/>
  <c r="X95" i="5" s="1"/>
  <c r="E96" i="5"/>
  <c r="E97" i="5"/>
  <c r="X97" i="5" s="1"/>
  <c r="E98" i="5"/>
  <c r="E99" i="5"/>
  <c r="X99" i="5" s="1"/>
  <c r="E100" i="5"/>
  <c r="X100" i="5" s="1"/>
  <c r="E101" i="5"/>
  <c r="X101" i="5" s="1"/>
  <c r="E102" i="5"/>
  <c r="E103" i="5"/>
  <c r="X103" i="5" s="1"/>
  <c r="E104" i="5"/>
  <c r="E105" i="5"/>
  <c r="X105" i="5" s="1"/>
  <c r="E106" i="5"/>
  <c r="E107" i="5"/>
  <c r="X107" i="5" s="1"/>
  <c r="E108" i="5"/>
  <c r="X108" i="5" s="1"/>
  <c r="E109" i="5"/>
  <c r="X109" i="5" s="1"/>
  <c r="E110" i="5"/>
  <c r="E111" i="5"/>
  <c r="X111" i="5" s="1"/>
  <c r="E112" i="5"/>
  <c r="E113" i="5"/>
  <c r="X113" i="5" s="1"/>
  <c r="E114" i="5"/>
  <c r="E115" i="5"/>
  <c r="X115" i="5" s="1"/>
  <c r="E116" i="5"/>
  <c r="X116" i="5" s="1"/>
  <c r="E117" i="5"/>
  <c r="X117" i="5" s="1"/>
  <c r="E118" i="5"/>
  <c r="E119" i="5"/>
  <c r="X119" i="5" s="1"/>
  <c r="E120" i="5"/>
  <c r="E121" i="5"/>
  <c r="X121" i="5" s="1"/>
  <c r="E122" i="5"/>
  <c r="E123" i="5"/>
  <c r="X123" i="5" s="1"/>
  <c r="E124" i="5"/>
  <c r="X124" i="5" s="1"/>
  <c r="E125" i="5"/>
  <c r="X125" i="5" s="1"/>
  <c r="E126" i="5"/>
  <c r="E127" i="5"/>
  <c r="X127" i="5" s="1"/>
  <c r="E128" i="5"/>
  <c r="E129" i="5"/>
  <c r="X129" i="5" s="1"/>
  <c r="E130" i="5"/>
  <c r="E131" i="5"/>
  <c r="X131" i="5" s="1"/>
  <c r="E132" i="5"/>
  <c r="X132" i="5" s="1"/>
  <c r="E133" i="5"/>
  <c r="X133" i="5" s="1"/>
  <c r="E134" i="5"/>
  <c r="E135" i="5"/>
  <c r="X135" i="5" s="1"/>
  <c r="E136" i="5"/>
  <c r="E137" i="5"/>
  <c r="E138" i="5"/>
  <c r="E139" i="5"/>
  <c r="X139" i="5" s="1"/>
  <c r="E140" i="5"/>
  <c r="X140" i="5" s="1"/>
  <c r="E141" i="5"/>
  <c r="X141" i="5" s="1"/>
  <c r="E142" i="5"/>
  <c r="E143" i="5"/>
  <c r="X143" i="5" s="1"/>
  <c r="E144" i="5"/>
  <c r="E145" i="5"/>
  <c r="X145" i="5" s="1"/>
  <c r="E146" i="5"/>
  <c r="E147" i="5"/>
  <c r="X147" i="5" s="1"/>
  <c r="E148" i="5"/>
  <c r="X148" i="5" s="1"/>
  <c r="E149" i="5"/>
  <c r="X149" i="5" s="1"/>
  <c r="E150" i="5"/>
  <c r="E151" i="5"/>
  <c r="E152" i="5"/>
  <c r="E153" i="5"/>
  <c r="X153" i="5" s="1"/>
  <c r="E154" i="5"/>
  <c r="E155" i="5"/>
  <c r="E156" i="5"/>
  <c r="X156" i="5" s="1"/>
  <c r="E157" i="5"/>
  <c r="X157" i="5" s="1"/>
  <c r="E158" i="5"/>
  <c r="E159" i="5"/>
  <c r="X159" i="5" s="1"/>
  <c r="E160" i="5"/>
  <c r="E161" i="5"/>
  <c r="X161" i="5" s="1"/>
  <c r="E162" i="5"/>
  <c r="E163" i="5"/>
  <c r="X163" i="5" s="1"/>
  <c r="E164" i="5"/>
  <c r="X164" i="5" s="1"/>
  <c r="E165" i="5"/>
  <c r="X165" i="5" s="1"/>
  <c r="E166" i="5"/>
  <c r="E167" i="5"/>
  <c r="X167" i="5" s="1"/>
  <c r="E168" i="5"/>
  <c r="E169" i="5"/>
  <c r="X169" i="5" s="1"/>
  <c r="E170" i="5"/>
  <c r="E171" i="5"/>
  <c r="X171" i="5" s="1"/>
  <c r="E172" i="5"/>
  <c r="X172" i="5" s="1"/>
  <c r="E173" i="5"/>
  <c r="X173" i="5" s="1"/>
  <c r="E174" i="5"/>
  <c r="E175" i="5"/>
  <c r="X175" i="5" s="1"/>
  <c r="E176" i="5"/>
  <c r="E177" i="5"/>
  <c r="X177" i="5" s="1"/>
  <c r="E178" i="5"/>
  <c r="E179" i="5"/>
  <c r="X179" i="5" s="1"/>
  <c r="E180" i="5"/>
  <c r="X180" i="5" s="1"/>
  <c r="E181" i="5"/>
  <c r="X181" i="5" s="1"/>
  <c r="E182" i="5"/>
  <c r="E183" i="5"/>
  <c r="X183" i="5" s="1"/>
  <c r="E184" i="5"/>
  <c r="E185" i="5"/>
  <c r="X185" i="5" s="1"/>
  <c r="E186" i="5"/>
  <c r="E187" i="5"/>
  <c r="X187" i="5" s="1"/>
  <c r="E188" i="5"/>
  <c r="X188" i="5" s="1"/>
  <c r="E189" i="5"/>
  <c r="X189" i="5" s="1"/>
  <c r="E190" i="5"/>
  <c r="E191" i="5"/>
  <c r="E192" i="5"/>
  <c r="E193" i="5"/>
  <c r="X193" i="5" s="1"/>
  <c r="E194" i="5"/>
  <c r="E195" i="5"/>
  <c r="X195" i="5" s="1"/>
  <c r="E196" i="5"/>
  <c r="X196" i="5" s="1"/>
  <c r="E197" i="5"/>
  <c r="X197" i="5" s="1"/>
  <c r="E198" i="5"/>
  <c r="E199" i="5"/>
  <c r="X199" i="5" s="1"/>
  <c r="E200" i="5"/>
  <c r="E201" i="5"/>
  <c r="X201" i="5" s="1"/>
  <c r="E202" i="5"/>
  <c r="E203" i="5"/>
  <c r="X203" i="5" s="1"/>
  <c r="E204" i="5"/>
  <c r="X204" i="5" s="1"/>
  <c r="E205" i="5"/>
  <c r="X205" i="5" s="1"/>
  <c r="E206" i="5"/>
  <c r="E207" i="5"/>
  <c r="E208" i="5"/>
  <c r="E209" i="5"/>
  <c r="X209" i="5" s="1"/>
  <c r="E210" i="5"/>
  <c r="E211" i="5"/>
  <c r="X211" i="5" s="1"/>
  <c r="E212" i="5"/>
  <c r="X212" i="5" s="1"/>
  <c r="E213" i="5"/>
  <c r="X213" i="5" s="1"/>
  <c r="E214" i="5"/>
  <c r="E215" i="5"/>
  <c r="E216" i="5"/>
  <c r="E217" i="5"/>
  <c r="X217" i="5" s="1"/>
  <c r="E218" i="5"/>
  <c r="E219" i="5"/>
  <c r="E220" i="5"/>
  <c r="X220" i="5" s="1"/>
  <c r="E221" i="5"/>
  <c r="X221" i="5" s="1"/>
  <c r="E222" i="5"/>
  <c r="E223" i="5"/>
  <c r="X223" i="5" s="1"/>
  <c r="E224" i="5"/>
  <c r="E225" i="5"/>
  <c r="X225" i="5" s="1"/>
  <c r="E226" i="5"/>
  <c r="E227" i="5"/>
  <c r="X227" i="5" s="1"/>
  <c r="E228" i="5"/>
  <c r="X228" i="5" s="1"/>
  <c r="E229" i="5"/>
  <c r="X229" i="5" s="1"/>
  <c r="E230" i="5"/>
  <c r="E231" i="5"/>
  <c r="X231" i="5" s="1"/>
  <c r="E232" i="5"/>
  <c r="E233" i="5"/>
  <c r="X233" i="5" s="1"/>
  <c r="E234" i="5"/>
  <c r="E235" i="5"/>
  <c r="X235" i="5" s="1"/>
  <c r="E236" i="5"/>
  <c r="X236" i="5" s="1"/>
  <c r="E237" i="5"/>
  <c r="X237" i="5" s="1"/>
  <c r="E238" i="5"/>
  <c r="E239" i="5"/>
  <c r="X239" i="5" s="1"/>
  <c r="E240" i="5"/>
  <c r="E241" i="5"/>
  <c r="X241" i="5" s="1"/>
  <c r="E242" i="5"/>
  <c r="E243" i="5"/>
  <c r="E244" i="5"/>
  <c r="X244" i="5" s="1"/>
  <c r="E245" i="5"/>
  <c r="X245" i="5" s="1"/>
  <c r="E246" i="5"/>
  <c r="E247" i="5"/>
  <c r="X247" i="5" s="1"/>
  <c r="E248" i="5"/>
  <c r="E249" i="5"/>
  <c r="X249" i="5" s="1"/>
  <c r="E250" i="5"/>
  <c r="E251" i="5"/>
  <c r="E252" i="5"/>
  <c r="X252" i="5" s="1"/>
  <c r="E253" i="5"/>
  <c r="X253" i="5" s="1"/>
  <c r="E254" i="5"/>
  <c r="E255" i="5"/>
  <c r="X255" i="5" s="1"/>
  <c r="E256" i="5"/>
  <c r="E257" i="5"/>
  <c r="X257" i="5" s="1"/>
  <c r="E258" i="5"/>
  <c r="E259" i="5"/>
  <c r="X259" i="5" s="1"/>
  <c r="E260" i="5"/>
  <c r="X260" i="5" s="1"/>
  <c r="E261" i="5"/>
  <c r="X261" i="5" s="1"/>
  <c r="E262" i="5"/>
  <c r="E263" i="5"/>
  <c r="X263" i="5" s="1"/>
  <c r="E264" i="5"/>
  <c r="E265" i="5"/>
  <c r="X265" i="5" s="1"/>
  <c r="E266" i="5"/>
  <c r="E267" i="5"/>
  <c r="X267" i="5" s="1"/>
  <c r="E268" i="5"/>
  <c r="X268" i="5" s="1"/>
  <c r="E269" i="5"/>
  <c r="X269" i="5" s="1"/>
  <c r="E270" i="5"/>
  <c r="E271" i="5"/>
  <c r="X271" i="5" s="1"/>
  <c r="E272" i="5"/>
  <c r="E273" i="5"/>
  <c r="X273" i="5" s="1"/>
  <c r="E274" i="5"/>
  <c r="E275" i="5"/>
  <c r="X275" i="5" s="1"/>
  <c r="E276" i="5"/>
  <c r="X276" i="5" s="1"/>
  <c r="E277" i="5"/>
  <c r="X277" i="5" s="1"/>
  <c r="E278" i="5"/>
  <c r="E279" i="5"/>
  <c r="E280" i="5"/>
  <c r="E281" i="5"/>
  <c r="X281" i="5" s="1"/>
  <c r="E282" i="5"/>
  <c r="E283" i="5"/>
  <c r="X283" i="5" s="1"/>
  <c r="E284" i="5"/>
  <c r="X284" i="5" s="1"/>
  <c r="E285" i="5"/>
  <c r="X285" i="5" s="1"/>
  <c r="E286" i="5"/>
  <c r="E287" i="5"/>
  <c r="E288" i="5"/>
  <c r="E289" i="5"/>
  <c r="X289" i="5" s="1"/>
  <c r="E290" i="5"/>
  <c r="E291" i="5"/>
  <c r="X291" i="5" s="1"/>
  <c r="E292" i="5"/>
  <c r="X292" i="5" s="1"/>
  <c r="E293" i="5"/>
  <c r="X293" i="5" s="1"/>
  <c r="E294" i="5"/>
  <c r="E295" i="5"/>
  <c r="X295" i="5" s="1"/>
  <c r="E296" i="5"/>
  <c r="E297" i="5"/>
  <c r="X297" i="5" s="1"/>
  <c r="E298" i="5"/>
  <c r="E299" i="5"/>
  <c r="X299" i="5" s="1"/>
  <c r="E300" i="5"/>
  <c r="X300" i="5" s="1"/>
  <c r="E301" i="5"/>
  <c r="X301" i="5" s="1"/>
  <c r="E302" i="5"/>
  <c r="E303" i="5"/>
  <c r="X303" i="5" s="1"/>
  <c r="E304" i="5"/>
  <c r="E305" i="5"/>
  <c r="X305" i="5" s="1"/>
  <c r="E306" i="5"/>
  <c r="E307" i="5"/>
  <c r="X307" i="5" s="1"/>
  <c r="E308" i="5"/>
  <c r="X308" i="5" s="1"/>
  <c r="E309" i="5"/>
  <c r="X309" i="5" s="1"/>
  <c r="E310" i="5"/>
  <c r="E311" i="5"/>
  <c r="E312" i="5"/>
  <c r="E313" i="5"/>
  <c r="X313" i="5" s="1"/>
  <c r="E314" i="5"/>
  <c r="E315" i="5"/>
  <c r="X315" i="5" s="1"/>
  <c r="E316" i="5"/>
  <c r="X316" i="5" s="1"/>
  <c r="E317" i="5"/>
  <c r="X317" i="5" s="1"/>
  <c r="E318" i="5"/>
  <c r="E319" i="5"/>
  <c r="E320" i="5"/>
  <c r="E321" i="5"/>
  <c r="X321" i="5" s="1"/>
  <c r="E322" i="5"/>
  <c r="E323" i="5"/>
  <c r="X323" i="5" s="1"/>
  <c r="E324" i="5"/>
  <c r="X324" i="5" s="1"/>
  <c r="E325" i="5"/>
  <c r="X325" i="5" s="1"/>
  <c r="E326" i="5"/>
  <c r="E327" i="5"/>
  <c r="X327" i="5" s="1"/>
  <c r="E328" i="5"/>
  <c r="E329" i="5"/>
  <c r="X329" i="5" s="1"/>
  <c r="E330" i="5"/>
  <c r="E331" i="5"/>
  <c r="X331" i="5" s="1"/>
  <c r="E332" i="5"/>
  <c r="X332" i="5" s="1"/>
  <c r="E333" i="5"/>
  <c r="X333" i="5" s="1"/>
  <c r="E334" i="5"/>
  <c r="E335" i="5"/>
  <c r="X335" i="5" s="1"/>
  <c r="E336" i="5"/>
  <c r="E337" i="5"/>
  <c r="X337" i="5" s="1"/>
  <c r="E338" i="5"/>
  <c r="E339" i="5"/>
  <c r="X339" i="5" s="1"/>
  <c r="E340" i="5"/>
  <c r="X340" i="5" s="1"/>
  <c r="E341" i="5"/>
  <c r="X341" i="5" s="1"/>
  <c r="E342" i="5"/>
  <c r="E343" i="5"/>
  <c r="X343" i="5" s="1"/>
  <c r="E344" i="5"/>
  <c r="E345" i="5"/>
  <c r="X345" i="5" s="1"/>
  <c r="E346" i="5"/>
  <c r="E347" i="5"/>
  <c r="E348" i="5"/>
  <c r="X348" i="5" s="1"/>
  <c r="E349" i="5"/>
  <c r="X349" i="5" s="1"/>
  <c r="E350" i="5"/>
  <c r="E351" i="5"/>
  <c r="E352" i="5"/>
  <c r="E353" i="5"/>
  <c r="X353" i="5" s="1"/>
  <c r="E354" i="5"/>
  <c r="E355" i="5"/>
  <c r="X355" i="5" s="1"/>
  <c r="E356" i="5"/>
  <c r="X356" i="5" s="1"/>
  <c r="E357" i="5"/>
  <c r="X357" i="5" s="1"/>
  <c r="E358" i="5"/>
  <c r="E359" i="5"/>
  <c r="E360" i="5"/>
  <c r="E361" i="5"/>
  <c r="X361" i="5" s="1"/>
  <c r="E362" i="5"/>
  <c r="E363" i="5"/>
  <c r="X363" i="5" s="1"/>
  <c r="E364" i="5"/>
  <c r="X364" i="5" s="1"/>
  <c r="E365" i="5"/>
  <c r="X365" i="5" s="1"/>
  <c r="E366" i="5"/>
  <c r="E367" i="5"/>
  <c r="X367" i="5" s="1"/>
  <c r="E368" i="5"/>
  <c r="E369" i="5"/>
  <c r="X369" i="5" s="1"/>
  <c r="E370" i="5"/>
  <c r="E371" i="5"/>
  <c r="X371" i="5" s="1"/>
  <c r="E372" i="5"/>
  <c r="X372" i="5" s="1"/>
  <c r="E373" i="5"/>
  <c r="X373" i="5" s="1"/>
  <c r="E374" i="5"/>
  <c r="E375" i="5"/>
  <c r="E376" i="5"/>
  <c r="E377" i="5"/>
  <c r="X377" i="5" s="1"/>
  <c r="E378" i="5"/>
  <c r="E379" i="5"/>
  <c r="X379" i="5" s="1"/>
  <c r="E380" i="5"/>
  <c r="X380" i="5" s="1"/>
  <c r="E381" i="5"/>
  <c r="X381" i="5" s="1"/>
  <c r="E382" i="5"/>
  <c r="E383" i="5"/>
  <c r="E384" i="5"/>
  <c r="E385" i="5"/>
  <c r="X385" i="5" s="1"/>
  <c r="E386" i="5"/>
  <c r="E387" i="5"/>
  <c r="E388" i="5"/>
  <c r="X388" i="5" s="1"/>
  <c r="E389" i="5"/>
  <c r="X389" i="5" s="1"/>
  <c r="E390" i="5"/>
  <c r="E391" i="5"/>
  <c r="E392" i="5"/>
  <c r="E393" i="5"/>
  <c r="X393" i="5" s="1"/>
  <c r="E394" i="5"/>
  <c r="E395" i="5"/>
  <c r="X395" i="5" s="1"/>
  <c r="E396" i="5"/>
  <c r="X396" i="5" s="1"/>
  <c r="E397" i="5"/>
  <c r="X397" i="5" s="1"/>
  <c r="E398" i="5"/>
  <c r="E399" i="5"/>
  <c r="X399" i="5" s="1"/>
  <c r="E400" i="5"/>
  <c r="X400" i="5" s="1"/>
  <c r="E401" i="5"/>
  <c r="X401" i="5" s="1"/>
  <c r="E402" i="5"/>
  <c r="E403" i="5"/>
  <c r="X403" i="5" s="1"/>
  <c r="E404" i="5"/>
  <c r="X404" i="5" s="1"/>
  <c r="E405" i="5"/>
  <c r="X405" i="5" s="1"/>
  <c r="E406" i="5"/>
  <c r="E407" i="5"/>
  <c r="X407" i="5" s="1"/>
  <c r="E408" i="5"/>
  <c r="X408" i="5" s="1"/>
  <c r="E409" i="5"/>
  <c r="X409" i="5" s="1"/>
  <c r="E410" i="5"/>
  <c r="E411" i="5"/>
  <c r="X411" i="5" s="1"/>
  <c r="E412" i="5"/>
  <c r="X412" i="5" s="1"/>
  <c r="E413" i="5"/>
  <c r="X413" i="5" s="1"/>
  <c r="E414" i="5"/>
  <c r="E415" i="5"/>
  <c r="E416" i="5"/>
  <c r="X416" i="5" s="1"/>
  <c r="E417" i="5"/>
  <c r="X417" i="5" s="1"/>
  <c r="E418" i="5"/>
  <c r="E419" i="5"/>
  <c r="X419" i="5" s="1"/>
  <c r="E420" i="5"/>
  <c r="X420" i="5" s="1"/>
  <c r="E421" i="5"/>
  <c r="X421" i="5" s="1"/>
  <c r="E422" i="5"/>
  <c r="E423" i="5"/>
  <c r="X423" i="5" s="1"/>
  <c r="E424" i="5"/>
  <c r="X424" i="5" s="1"/>
  <c r="E425" i="5"/>
  <c r="X425" i="5" s="1"/>
  <c r="E426" i="5"/>
  <c r="E427" i="5"/>
  <c r="E428" i="5"/>
  <c r="X428" i="5" s="1"/>
  <c r="E429" i="5"/>
  <c r="X429" i="5" s="1"/>
  <c r="E430" i="5"/>
  <c r="E431" i="5"/>
  <c r="E432" i="5"/>
  <c r="X432" i="5" s="1"/>
  <c r="E433" i="5"/>
  <c r="X433" i="5" s="1"/>
  <c r="E434" i="5"/>
  <c r="E435" i="5"/>
  <c r="E436" i="5"/>
  <c r="X436" i="5" s="1"/>
  <c r="E437" i="5"/>
  <c r="X437" i="5" s="1"/>
  <c r="E438" i="5"/>
  <c r="E439" i="5"/>
  <c r="X439" i="5" s="1"/>
  <c r="E440" i="5"/>
  <c r="X440" i="5" s="1"/>
  <c r="E441" i="5"/>
  <c r="X441" i="5" s="1"/>
  <c r="E442" i="5"/>
  <c r="E443" i="5"/>
  <c r="X443" i="5" s="1"/>
  <c r="E444" i="5"/>
  <c r="X444" i="5" s="1"/>
  <c r="E445" i="5"/>
  <c r="X445" i="5" s="1"/>
  <c r="E446" i="5"/>
  <c r="E447" i="5"/>
  <c r="E448" i="5"/>
  <c r="E449" i="5"/>
  <c r="X449" i="5" s="1"/>
  <c r="E450" i="5"/>
  <c r="E451" i="5"/>
  <c r="X451" i="5" s="1"/>
  <c r="E452" i="5"/>
  <c r="X452" i="5" s="1"/>
  <c r="E453" i="5"/>
  <c r="X453" i="5" s="1"/>
  <c r="E454" i="5"/>
  <c r="E455" i="5"/>
  <c r="X455" i="5" s="1"/>
  <c r="E456" i="5"/>
  <c r="E457" i="5"/>
  <c r="X457" i="5" s="1"/>
  <c r="E458" i="5"/>
  <c r="E459" i="5"/>
  <c r="X459" i="5" s="1"/>
  <c r="E460" i="5"/>
  <c r="X460" i="5" s="1"/>
  <c r="E461" i="5"/>
  <c r="X461" i="5" s="1"/>
  <c r="E462" i="5"/>
  <c r="E463" i="5"/>
  <c r="X463" i="5" s="1"/>
  <c r="E464" i="5"/>
  <c r="E465" i="5"/>
  <c r="X465" i="5" s="1"/>
  <c r="E466" i="5"/>
  <c r="E467" i="5"/>
  <c r="X467" i="5" s="1"/>
  <c r="E468" i="5"/>
  <c r="X468" i="5" s="1"/>
  <c r="E469" i="5"/>
  <c r="X469" i="5" s="1"/>
  <c r="E470" i="5"/>
  <c r="E471" i="5"/>
  <c r="X471" i="5" s="1"/>
  <c r="E472" i="5"/>
  <c r="E473" i="5"/>
  <c r="X473" i="5" s="1"/>
  <c r="E474" i="5"/>
  <c r="E475" i="5"/>
  <c r="X475" i="5" s="1"/>
  <c r="E476" i="5"/>
  <c r="X476" i="5" s="1"/>
  <c r="E477" i="5"/>
  <c r="X477" i="5" s="1"/>
  <c r="E478" i="5"/>
  <c r="E479" i="5"/>
  <c r="X479" i="5" s="1"/>
  <c r="E480" i="5"/>
  <c r="E481" i="5"/>
  <c r="X481" i="5" s="1"/>
  <c r="E482" i="5"/>
  <c r="E483" i="5"/>
  <c r="E484" i="5"/>
  <c r="X484" i="5" s="1"/>
  <c r="E485" i="5"/>
  <c r="X485" i="5" s="1"/>
  <c r="E486" i="5"/>
  <c r="E487" i="5"/>
  <c r="X487" i="5" s="1"/>
  <c r="E488" i="5"/>
  <c r="E489" i="5"/>
  <c r="X489" i="5" s="1"/>
  <c r="E490" i="5"/>
  <c r="E491" i="5"/>
  <c r="X491" i="5" s="1"/>
  <c r="E492" i="5"/>
  <c r="X492" i="5" s="1"/>
  <c r="E493" i="5"/>
  <c r="X493" i="5" s="1"/>
  <c r="E494" i="5"/>
  <c r="E495" i="5"/>
  <c r="X495" i="5" s="1"/>
  <c r="E496" i="5"/>
  <c r="E497" i="5"/>
  <c r="X497" i="5" s="1"/>
  <c r="E498" i="5"/>
  <c r="E499" i="5"/>
  <c r="X499" i="5" s="1"/>
  <c r="E500" i="5"/>
  <c r="X500" i="5" s="1"/>
  <c r="E501" i="5"/>
  <c r="X501" i="5" s="1"/>
  <c r="E502" i="5"/>
  <c r="E503" i="5"/>
  <c r="X503" i="5" s="1"/>
  <c r="E504" i="5"/>
  <c r="E505" i="5"/>
  <c r="X505" i="5" s="1"/>
  <c r="E506" i="5"/>
  <c r="E507" i="5"/>
  <c r="X507" i="5" s="1"/>
  <c r="E508" i="5"/>
  <c r="X508" i="5" s="1"/>
  <c r="E509" i="5"/>
  <c r="X509" i="5" s="1"/>
  <c r="E510" i="5"/>
  <c r="E511" i="5"/>
  <c r="X511" i="5" s="1"/>
  <c r="E512" i="5"/>
  <c r="E513" i="5"/>
  <c r="X513" i="5" s="1"/>
  <c r="E514" i="5"/>
  <c r="E515" i="5"/>
  <c r="X515" i="5" s="1"/>
  <c r="E516" i="5"/>
  <c r="X516" i="5" s="1"/>
  <c r="E517" i="5"/>
  <c r="X517" i="5" s="1"/>
  <c r="E518" i="5"/>
  <c r="E519" i="5"/>
  <c r="X519" i="5" s="1"/>
  <c r="E520" i="5"/>
  <c r="E521" i="5"/>
  <c r="X521" i="5" s="1"/>
  <c r="E522" i="5"/>
  <c r="E523" i="5"/>
  <c r="X523" i="5" s="1"/>
  <c r="E524" i="5"/>
  <c r="X524" i="5" s="1"/>
  <c r="E525" i="5"/>
  <c r="X525" i="5" s="1"/>
  <c r="E526" i="5"/>
  <c r="E527" i="5"/>
  <c r="X527" i="5" s="1"/>
  <c r="E528" i="5"/>
  <c r="E529" i="5"/>
  <c r="X529" i="5" s="1"/>
  <c r="E530" i="5"/>
  <c r="E531" i="5"/>
  <c r="X531" i="5" s="1"/>
  <c r="E532" i="5"/>
  <c r="X532" i="5" s="1"/>
  <c r="E533" i="5"/>
  <c r="X533" i="5" s="1"/>
  <c r="E534" i="5"/>
  <c r="E535" i="5"/>
  <c r="X535" i="5" s="1"/>
  <c r="E536" i="5"/>
  <c r="E537" i="5"/>
  <c r="X537" i="5" s="1"/>
  <c r="E538" i="5"/>
  <c r="E539" i="5"/>
  <c r="X539" i="5" s="1"/>
  <c r="E540" i="5"/>
  <c r="X540" i="5" s="1"/>
  <c r="E541" i="5"/>
  <c r="X541" i="5" s="1"/>
  <c r="E542" i="5"/>
  <c r="E543" i="5"/>
  <c r="X543" i="5" s="1"/>
  <c r="E544" i="5"/>
  <c r="E545" i="5"/>
  <c r="X545" i="5" s="1"/>
  <c r="E546" i="5"/>
  <c r="E547" i="5"/>
  <c r="X547" i="5" s="1"/>
  <c r="E548" i="5"/>
  <c r="X548" i="5" s="1"/>
  <c r="E549" i="5"/>
  <c r="X549" i="5" s="1"/>
  <c r="E550" i="5"/>
  <c r="E551" i="5"/>
  <c r="X551" i="5" s="1"/>
  <c r="E552" i="5"/>
  <c r="X552" i="5" s="1"/>
  <c r="E553" i="5"/>
  <c r="X553" i="5" s="1"/>
  <c r="E554" i="5"/>
  <c r="E555" i="5"/>
  <c r="X555" i="5" s="1"/>
  <c r="E556" i="5"/>
  <c r="X556" i="5" s="1"/>
  <c r="E557" i="5"/>
  <c r="X557" i="5" s="1"/>
  <c r="E558" i="5"/>
  <c r="E559" i="5"/>
  <c r="E560" i="5"/>
  <c r="X560" i="5" s="1"/>
  <c r="E561" i="5"/>
  <c r="E562" i="5"/>
  <c r="E563" i="5"/>
  <c r="E564" i="5"/>
  <c r="X564" i="5" s="1"/>
  <c r="E565" i="5"/>
  <c r="X565" i="5" s="1"/>
  <c r="E566" i="5"/>
  <c r="E567" i="5"/>
  <c r="E568" i="5"/>
  <c r="X568" i="5" s="1"/>
  <c r="E569" i="5"/>
  <c r="X569" i="5" s="1"/>
  <c r="E570" i="5"/>
  <c r="X570" i="5" s="1"/>
  <c r="E571" i="5"/>
  <c r="E572" i="5"/>
  <c r="X572" i="5" s="1"/>
  <c r="E573" i="5"/>
  <c r="X573" i="5" s="1"/>
  <c r="E574" i="5"/>
  <c r="E575" i="5"/>
  <c r="X575" i="5" s="1"/>
  <c r="E576" i="5"/>
  <c r="E577" i="5"/>
  <c r="X577" i="5" s="1"/>
  <c r="E578" i="5"/>
  <c r="E579" i="5"/>
  <c r="E580" i="5"/>
  <c r="X580" i="5" s="1"/>
  <c r="E581" i="5"/>
  <c r="X581" i="5" s="1"/>
  <c r="E582" i="5"/>
  <c r="E583" i="5"/>
  <c r="E584" i="5"/>
  <c r="X584" i="5" s="1"/>
  <c r="E585" i="5"/>
  <c r="X585" i="5" s="1"/>
  <c r="E586" i="5"/>
  <c r="X586" i="5" s="1"/>
  <c r="E587" i="5"/>
  <c r="X587" i="5" s="1"/>
  <c r="E588" i="5"/>
  <c r="X588" i="5" s="1"/>
  <c r="E589" i="5"/>
  <c r="X589" i="5" s="1"/>
  <c r="E590" i="5"/>
  <c r="E591" i="5"/>
  <c r="E592" i="5"/>
  <c r="E593" i="5"/>
  <c r="E594" i="5"/>
  <c r="E595" i="5"/>
  <c r="X595" i="5" s="1"/>
  <c r="E596" i="5"/>
  <c r="X596" i="5" s="1"/>
  <c r="E597" i="5"/>
  <c r="X597" i="5" s="1"/>
  <c r="E598" i="5"/>
  <c r="E599" i="5"/>
  <c r="E600" i="5"/>
  <c r="E601" i="5"/>
  <c r="X601" i="5" s="1"/>
  <c r="E602" i="5"/>
  <c r="E603" i="5"/>
  <c r="X603" i="5" s="1"/>
  <c r="E604" i="5"/>
  <c r="X604" i="5" s="1"/>
  <c r="E605" i="5"/>
  <c r="X605" i="5" s="1"/>
  <c r="E606" i="5"/>
  <c r="E607" i="5"/>
  <c r="X607" i="5" s="1"/>
  <c r="E608" i="5"/>
  <c r="E609" i="5"/>
  <c r="X609" i="5" s="1"/>
  <c r="E610" i="5"/>
  <c r="X610" i="5" s="1"/>
  <c r="E611" i="5"/>
  <c r="E612" i="5"/>
  <c r="X612" i="5" s="1"/>
  <c r="E613" i="5"/>
  <c r="X613" i="5" s="1"/>
  <c r="E614" i="5"/>
  <c r="E615" i="5"/>
  <c r="E616" i="5"/>
  <c r="X616" i="5" s="1"/>
  <c r="E617" i="5"/>
  <c r="X617" i="5" s="1"/>
  <c r="E618" i="5"/>
  <c r="E619" i="5"/>
  <c r="E620" i="5"/>
  <c r="X620" i="5" s="1"/>
  <c r="E621" i="5"/>
  <c r="X621" i="5" s="1"/>
  <c r="E622" i="5"/>
  <c r="E623" i="5"/>
  <c r="E624" i="5"/>
  <c r="X624" i="5" s="1"/>
  <c r="E625" i="5"/>
  <c r="X625" i="5" s="1"/>
  <c r="E626" i="5"/>
  <c r="X626" i="5" s="1"/>
  <c r="E627" i="5"/>
  <c r="X627" i="5" s="1"/>
  <c r="E628" i="5"/>
  <c r="X628" i="5" s="1"/>
  <c r="E629" i="5"/>
  <c r="X629" i="5" s="1"/>
  <c r="E630" i="5"/>
  <c r="E631" i="5"/>
  <c r="E632" i="5"/>
  <c r="E633" i="5"/>
  <c r="X633" i="5" s="1"/>
  <c r="E634" i="5"/>
  <c r="E635" i="5"/>
  <c r="E636" i="5"/>
  <c r="X636" i="5" s="1"/>
  <c r="E637" i="5"/>
  <c r="X637" i="5" s="1"/>
  <c r="E638" i="5"/>
  <c r="E639" i="5"/>
  <c r="X639" i="5" s="1"/>
  <c r="E640" i="5"/>
  <c r="E641" i="5"/>
  <c r="X641" i="5" s="1"/>
  <c r="E642" i="5"/>
  <c r="E643" i="5"/>
  <c r="E644" i="5"/>
  <c r="X644" i="5" s="1"/>
  <c r="E645" i="5"/>
  <c r="X645" i="5" s="1"/>
  <c r="E646" i="5"/>
  <c r="E647" i="5"/>
  <c r="E648" i="5"/>
  <c r="E649" i="5"/>
  <c r="X649" i="5" s="1"/>
  <c r="E650" i="5"/>
  <c r="E651" i="5"/>
  <c r="X651" i="5" s="1"/>
  <c r="E652" i="5"/>
  <c r="X652" i="5" s="1"/>
  <c r="E653" i="5"/>
  <c r="X653" i="5" s="1"/>
  <c r="E654" i="5"/>
  <c r="E655" i="5"/>
  <c r="E656" i="5"/>
  <c r="E657" i="5"/>
  <c r="X657" i="5" s="1"/>
  <c r="E658" i="5"/>
  <c r="X658" i="5" s="1"/>
  <c r="E659" i="5"/>
  <c r="E660" i="5"/>
  <c r="X660" i="5" s="1"/>
  <c r="E661" i="5"/>
  <c r="X661" i="5" s="1"/>
  <c r="E662" i="5"/>
  <c r="E663" i="5"/>
  <c r="E664" i="5"/>
  <c r="E665" i="5"/>
  <c r="X665" i="5" s="1"/>
  <c r="E666" i="5"/>
  <c r="X666" i="5" s="1"/>
  <c r="E667" i="5"/>
  <c r="X667" i="5" s="1"/>
  <c r="E668" i="5"/>
  <c r="X668" i="5" s="1"/>
  <c r="E669" i="5"/>
  <c r="X669" i="5" s="1"/>
  <c r="E670" i="5"/>
  <c r="E671" i="5"/>
  <c r="X671" i="5" s="1"/>
  <c r="E672" i="5"/>
  <c r="E673" i="5"/>
  <c r="X673" i="5" s="1"/>
  <c r="E674" i="5"/>
  <c r="X674" i="5" s="1"/>
  <c r="E675" i="5"/>
  <c r="X675" i="5" s="1"/>
  <c r="E676" i="5"/>
  <c r="X676" i="5" s="1"/>
  <c r="E677" i="5"/>
  <c r="X677" i="5" s="1"/>
  <c r="E678" i="5"/>
  <c r="E679" i="5"/>
  <c r="E680" i="5"/>
  <c r="E681" i="5"/>
  <c r="X681" i="5" s="1"/>
  <c r="E682" i="5"/>
  <c r="X682" i="5" s="1"/>
  <c r="E683" i="5"/>
  <c r="X683" i="5" s="1"/>
  <c r="E684" i="5"/>
  <c r="X684" i="5" s="1"/>
  <c r="E685" i="5"/>
  <c r="X685" i="5" s="1"/>
  <c r="E686" i="5"/>
  <c r="E687" i="5"/>
  <c r="E688" i="5"/>
  <c r="E689" i="5"/>
  <c r="X689" i="5" s="1"/>
  <c r="E690" i="5"/>
  <c r="X690" i="5" s="1"/>
  <c r="E691" i="5"/>
  <c r="X691" i="5" s="1"/>
  <c r="E692" i="5"/>
  <c r="X692" i="5" s="1"/>
  <c r="E693" i="5"/>
  <c r="X693" i="5" s="1"/>
  <c r="E694" i="5"/>
  <c r="E695" i="5"/>
  <c r="X695" i="5" s="1"/>
  <c r="E696" i="5"/>
  <c r="E697" i="5"/>
  <c r="X697" i="5" s="1"/>
  <c r="E698" i="5"/>
  <c r="X698" i="5" s="1"/>
  <c r="E699" i="5"/>
  <c r="X699" i="5" s="1"/>
  <c r="E700" i="5"/>
  <c r="X700" i="5" s="1"/>
  <c r="E701" i="5"/>
  <c r="X701" i="5" s="1"/>
  <c r="E702" i="5"/>
  <c r="E703" i="5"/>
  <c r="E704" i="5"/>
  <c r="E705" i="5"/>
  <c r="X705" i="5" s="1"/>
  <c r="E706" i="5"/>
  <c r="X706" i="5" s="1"/>
  <c r="E707" i="5"/>
  <c r="X707" i="5" s="1"/>
  <c r="E708" i="5"/>
  <c r="X708" i="5" s="1"/>
  <c r="E709" i="5"/>
  <c r="X709" i="5" s="1"/>
  <c r="E710" i="5"/>
  <c r="E711" i="5"/>
  <c r="X711" i="5" s="1"/>
  <c r="E712" i="5"/>
  <c r="E713" i="5"/>
  <c r="X713" i="5" s="1"/>
  <c r="E714" i="5"/>
  <c r="X714" i="5" s="1"/>
  <c r="E715" i="5"/>
  <c r="X715" i="5" s="1"/>
  <c r="E716" i="5"/>
  <c r="X716" i="5" s="1"/>
  <c r="E717" i="5"/>
  <c r="X717" i="5" s="1"/>
  <c r="E718" i="5"/>
  <c r="E719" i="5"/>
  <c r="X719" i="5" s="1"/>
  <c r="E720" i="5"/>
  <c r="X720" i="5" s="1"/>
  <c r="E721" i="5"/>
  <c r="X721" i="5" s="1"/>
  <c r="E722" i="5"/>
  <c r="X722" i="5" s="1"/>
  <c r="E723" i="5"/>
  <c r="X723" i="5" s="1"/>
  <c r="E724" i="5"/>
  <c r="X724" i="5" s="1"/>
  <c r="E725" i="5"/>
  <c r="X725" i="5" s="1"/>
  <c r="E726" i="5"/>
  <c r="E727" i="5"/>
  <c r="X727" i="5" s="1"/>
  <c r="E728" i="5"/>
  <c r="X728" i="5" s="1"/>
  <c r="E729" i="5"/>
  <c r="X729" i="5" s="1"/>
  <c r="E730" i="5"/>
  <c r="E731" i="5"/>
  <c r="X731" i="5" s="1"/>
  <c r="E732" i="5"/>
  <c r="X732" i="5" s="1"/>
  <c r="E733" i="5"/>
  <c r="X733" i="5" s="1"/>
  <c r="E734" i="5"/>
  <c r="E735" i="5"/>
  <c r="X735" i="5" s="1"/>
  <c r="E736" i="5"/>
  <c r="X736" i="5" s="1"/>
  <c r="E737" i="5"/>
  <c r="X737" i="5" s="1"/>
  <c r="E738" i="5"/>
  <c r="E739" i="5"/>
  <c r="X739" i="5" s="1"/>
  <c r="E740" i="5"/>
  <c r="X740" i="5" s="1"/>
  <c r="E741" i="5"/>
  <c r="X741" i="5" s="1"/>
  <c r="E742" i="5"/>
  <c r="E743" i="5"/>
  <c r="X743" i="5" s="1"/>
  <c r="E744" i="5"/>
  <c r="E745" i="5"/>
  <c r="X745" i="5" s="1"/>
  <c r="E746" i="5"/>
  <c r="X746" i="5" s="1"/>
  <c r="E747" i="5"/>
  <c r="X747" i="5" s="1"/>
  <c r="E748" i="5"/>
  <c r="X748" i="5" s="1"/>
  <c r="E749" i="5"/>
  <c r="X749" i="5" s="1"/>
  <c r="E750" i="5"/>
  <c r="E751" i="5"/>
  <c r="X751" i="5" s="1"/>
  <c r="E752" i="5"/>
  <c r="E753" i="5"/>
  <c r="X753" i="5" s="1"/>
  <c r="E754" i="5"/>
  <c r="E755" i="5"/>
  <c r="X755" i="5" s="1"/>
  <c r="E756" i="5"/>
  <c r="X756" i="5" s="1"/>
  <c r="E757" i="5"/>
  <c r="X757" i="5" s="1"/>
  <c r="E758" i="5"/>
  <c r="E759" i="5"/>
  <c r="X759" i="5" s="1"/>
  <c r="E760" i="5"/>
  <c r="X760" i="5" s="1"/>
  <c r="E761" i="5"/>
  <c r="X761" i="5" s="1"/>
  <c r="E762" i="5"/>
  <c r="E763" i="5"/>
  <c r="X763" i="5" s="1"/>
  <c r="E764" i="5"/>
  <c r="X764" i="5" s="1"/>
  <c r="E765" i="5"/>
  <c r="X765" i="5" s="1"/>
  <c r="E766" i="5"/>
  <c r="E767" i="5"/>
  <c r="E768" i="5"/>
  <c r="X768" i="5" s="1"/>
  <c r="E769" i="5"/>
  <c r="X769" i="5" s="1"/>
  <c r="E770" i="5"/>
  <c r="E771" i="5"/>
  <c r="X771" i="5" s="1"/>
  <c r="E772" i="5"/>
  <c r="X772" i="5" s="1"/>
  <c r="E773" i="5"/>
  <c r="X773" i="5" s="1"/>
  <c r="E774" i="5"/>
  <c r="E775" i="5"/>
  <c r="X775" i="5" s="1"/>
  <c r="E776" i="5"/>
  <c r="X776" i="5" s="1"/>
  <c r="E777" i="5"/>
  <c r="X777" i="5" s="1"/>
  <c r="E778" i="5"/>
  <c r="X778" i="5" s="1"/>
  <c r="E779" i="5"/>
  <c r="X779" i="5" s="1"/>
  <c r="E780" i="5"/>
  <c r="X780" i="5" s="1"/>
  <c r="E781" i="5"/>
  <c r="X781" i="5" s="1"/>
  <c r="E782" i="5"/>
  <c r="E783" i="5"/>
  <c r="E784" i="5"/>
  <c r="X784" i="5" s="1"/>
  <c r="E785" i="5"/>
  <c r="X785" i="5" s="1"/>
  <c r="E786" i="5"/>
  <c r="E787" i="5"/>
  <c r="X787" i="5" s="1"/>
  <c r="E788" i="5"/>
  <c r="X788" i="5" s="1"/>
  <c r="E789" i="5"/>
  <c r="X789" i="5" s="1"/>
  <c r="E790" i="5"/>
  <c r="E791" i="5"/>
  <c r="X791" i="5" s="1"/>
  <c r="E792" i="5"/>
  <c r="E793" i="5"/>
  <c r="X793" i="5" s="1"/>
  <c r="E794" i="5"/>
  <c r="E795" i="5"/>
  <c r="X795" i="5" s="1"/>
  <c r="E796" i="5"/>
  <c r="X796" i="5" s="1"/>
  <c r="E797" i="5"/>
  <c r="X797" i="5" s="1"/>
  <c r="E798" i="5"/>
  <c r="E799" i="5"/>
  <c r="X799" i="5" s="1"/>
  <c r="E800" i="5"/>
  <c r="E801" i="5"/>
  <c r="X801" i="5" s="1"/>
  <c r="E802" i="5"/>
  <c r="X802" i="5" s="1"/>
  <c r="E803" i="5"/>
  <c r="X803" i="5" s="1"/>
  <c r="E804" i="5"/>
  <c r="X804" i="5" s="1"/>
  <c r="E805" i="5"/>
  <c r="X805" i="5" s="1"/>
  <c r="E806" i="5"/>
  <c r="E807" i="5"/>
  <c r="X807" i="5" s="1"/>
  <c r="E808" i="5"/>
  <c r="E809" i="5"/>
  <c r="X809" i="5" s="1"/>
  <c r="E810" i="5"/>
  <c r="X810" i="5" s="1"/>
  <c r="E811" i="5"/>
  <c r="E812" i="5"/>
  <c r="X812" i="5" s="1"/>
  <c r="E813" i="5"/>
  <c r="X813" i="5" s="1"/>
  <c r="E814" i="5"/>
  <c r="E815" i="5"/>
  <c r="X815" i="5" s="1"/>
  <c r="E816" i="5"/>
  <c r="E817" i="5"/>
  <c r="X817" i="5" s="1"/>
  <c r="E818" i="5"/>
  <c r="E819" i="5"/>
  <c r="X819" i="5" s="1"/>
  <c r="E820" i="5"/>
  <c r="X820" i="5" s="1"/>
  <c r="E821" i="5"/>
  <c r="X821" i="5" s="1"/>
  <c r="E822" i="5"/>
  <c r="E823" i="5"/>
  <c r="E824" i="5"/>
  <c r="X824" i="5" s="1"/>
  <c r="E825" i="5"/>
  <c r="X825" i="5" s="1"/>
  <c r="E826" i="5"/>
  <c r="X826" i="5" s="1"/>
  <c r="E827" i="5"/>
  <c r="E828" i="5"/>
  <c r="X828" i="5" s="1"/>
  <c r="E829" i="5"/>
  <c r="X829" i="5" s="1"/>
  <c r="E830" i="5"/>
  <c r="E831" i="5"/>
  <c r="X831" i="5" s="1"/>
  <c r="E832" i="5"/>
  <c r="E833" i="5"/>
  <c r="X833" i="5" s="1"/>
  <c r="E834" i="5"/>
  <c r="E835" i="5"/>
  <c r="X835" i="5" s="1"/>
  <c r="E836" i="5"/>
  <c r="X836" i="5" s="1"/>
  <c r="E837" i="5"/>
  <c r="X837" i="5" s="1"/>
  <c r="E838" i="5"/>
  <c r="E839" i="5"/>
  <c r="E840" i="5"/>
  <c r="E841" i="5"/>
  <c r="X841" i="5" s="1"/>
  <c r="E842" i="5"/>
  <c r="X842" i="5" s="1"/>
  <c r="E843" i="5"/>
  <c r="X843" i="5" s="1"/>
  <c r="E844" i="5"/>
  <c r="X844" i="5" s="1"/>
  <c r="E845" i="5"/>
  <c r="X845" i="5" s="1"/>
  <c r="E846" i="5"/>
  <c r="E847" i="5"/>
  <c r="E848" i="5"/>
  <c r="E849" i="5"/>
  <c r="X849" i="5" s="1"/>
  <c r="E850" i="5"/>
  <c r="X850" i="5" s="1"/>
  <c r="E851" i="5"/>
  <c r="E852" i="5"/>
  <c r="X852" i="5" s="1"/>
  <c r="E853" i="5"/>
  <c r="X853" i="5" s="1"/>
  <c r="E854" i="5"/>
  <c r="E855" i="5"/>
  <c r="X855" i="5" s="1"/>
  <c r="E856" i="5"/>
  <c r="E857" i="5"/>
  <c r="X857" i="5" s="1"/>
  <c r="E858" i="5"/>
  <c r="E859" i="5"/>
  <c r="E860" i="5"/>
  <c r="X860" i="5" s="1"/>
  <c r="E861" i="5"/>
  <c r="X861" i="5" s="1"/>
  <c r="E862" i="5"/>
  <c r="E863" i="5"/>
  <c r="E864" i="5"/>
  <c r="E865" i="5"/>
  <c r="X865" i="5" s="1"/>
  <c r="E866" i="5"/>
  <c r="E867" i="5"/>
  <c r="X867" i="5" s="1"/>
  <c r="E868" i="5"/>
  <c r="X868" i="5" s="1"/>
  <c r="E869" i="5"/>
  <c r="X869" i="5" s="1"/>
  <c r="E870" i="5"/>
  <c r="E871" i="5"/>
  <c r="X871" i="5" s="1"/>
  <c r="E872" i="5"/>
  <c r="E873" i="5"/>
  <c r="X873" i="5" s="1"/>
  <c r="E874" i="5"/>
  <c r="E875" i="5"/>
  <c r="X875" i="5" s="1"/>
  <c r="E876" i="5"/>
  <c r="X876" i="5" s="1"/>
  <c r="E877" i="5"/>
  <c r="X877" i="5" s="1"/>
  <c r="E878" i="5"/>
  <c r="E879" i="5"/>
  <c r="E880" i="5"/>
  <c r="E881" i="5"/>
  <c r="X881" i="5" s="1"/>
  <c r="E882" i="5"/>
  <c r="E883" i="5"/>
  <c r="E884" i="5"/>
  <c r="X884" i="5" s="1"/>
  <c r="E885" i="5"/>
  <c r="X885" i="5" s="1"/>
  <c r="E886" i="5"/>
  <c r="E887" i="5"/>
  <c r="X887" i="5" s="1"/>
  <c r="E888" i="5"/>
  <c r="X888" i="5" s="1"/>
  <c r="E889" i="5"/>
  <c r="X889" i="5" s="1"/>
  <c r="E890" i="5"/>
  <c r="E891" i="5"/>
  <c r="X891" i="5" s="1"/>
  <c r="E892" i="5"/>
  <c r="X892" i="5" s="1"/>
  <c r="E893" i="5"/>
  <c r="X893" i="5" s="1"/>
  <c r="E894" i="5"/>
  <c r="E895" i="5"/>
  <c r="X895" i="5" s="1"/>
  <c r="E896" i="5"/>
  <c r="E897" i="5"/>
  <c r="X897" i="5" s="1"/>
  <c r="E898" i="5"/>
  <c r="E899" i="5"/>
  <c r="X899" i="5" s="1"/>
  <c r="E900" i="5"/>
  <c r="X900" i="5" s="1"/>
  <c r="E901" i="5"/>
  <c r="X901" i="5" s="1"/>
  <c r="E902" i="5"/>
  <c r="E903" i="5"/>
  <c r="E904" i="5"/>
  <c r="E905" i="5"/>
  <c r="X905" i="5" s="1"/>
  <c r="E906" i="5"/>
  <c r="E907" i="5"/>
  <c r="E908" i="5"/>
  <c r="X908" i="5" s="1"/>
  <c r="E909" i="5"/>
  <c r="X909" i="5" s="1"/>
  <c r="E910" i="5"/>
  <c r="E911" i="5"/>
  <c r="X911" i="5" s="1"/>
  <c r="E912" i="5"/>
  <c r="E913" i="5"/>
  <c r="X913" i="5" s="1"/>
  <c r="E914" i="5"/>
  <c r="E915" i="5"/>
  <c r="E916" i="5"/>
  <c r="X916" i="5" s="1"/>
  <c r="E917" i="5"/>
  <c r="X917" i="5" s="1"/>
  <c r="E918" i="5"/>
  <c r="E919" i="5"/>
  <c r="X919" i="5" s="1"/>
  <c r="E920" i="5"/>
  <c r="E921" i="5"/>
  <c r="X921" i="5" s="1"/>
  <c r="E922" i="5"/>
  <c r="X922" i="5" s="1"/>
  <c r="E923" i="5"/>
  <c r="E924" i="5"/>
  <c r="X924" i="5" s="1"/>
  <c r="E925" i="5"/>
  <c r="X925" i="5" s="1"/>
  <c r="E926" i="5"/>
  <c r="E927" i="5"/>
  <c r="X927" i="5" s="1"/>
  <c r="E928" i="5"/>
  <c r="E929" i="5"/>
  <c r="X929" i="5" s="1"/>
  <c r="E930" i="5"/>
  <c r="E931" i="5"/>
  <c r="X931" i="5" s="1"/>
  <c r="E932" i="5"/>
  <c r="X932" i="5" s="1"/>
  <c r="E933" i="5"/>
  <c r="X933" i="5" s="1"/>
  <c r="E934" i="5"/>
  <c r="E935" i="5"/>
  <c r="X935" i="5" s="1"/>
  <c r="E936" i="5"/>
  <c r="E937" i="5"/>
  <c r="X937" i="5" s="1"/>
  <c r="E938" i="5"/>
  <c r="X938" i="5" s="1"/>
  <c r="E939" i="5"/>
  <c r="X939" i="5" s="1"/>
  <c r="E940" i="5"/>
  <c r="X940" i="5" s="1"/>
  <c r="E941" i="5"/>
  <c r="X941" i="5" s="1"/>
  <c r="E942" i="5"/>
  <c r="E943" i="5"/>
  <c r="X943" i="5" s="1"/>
  <c r="E944" i="5"/>
  <c r="E945" i="5"/>
  <c r="X945" i="5" s="1"/>
  <c r="E946" i="5"/>
  <c r="E947" i="5"/>
  <c r="E948" i="5"/>
  <c r="X948" i="5" s="1"/>
  <c r="E949" i="5"/>
  <c r="X949" i="5" s="1"/>
  <c r="E950" i="5"/>
  <c r="E951" i="5"/>
  <c r="X951" i="5" s="1"/>
  <c r="E952" i="5"/>
  <c r="E953" i="5"/>
  <c r="X953" i="5" s="1"/>
  <c r="E954" i="5"/>
  <c r="X954" i="5" s="1"/>
  <c r="E955" i="5"/>
  <c r="X955" i="5" s="1"/>
  <c r="E956" i="5"/>
  <c r="X956" i="5" s="1"/>
  <c r="E957" i="5"/>
  <c r="X957" i="5" s="1"/>
  <c r="E958" i="5"/>
  <c r="E959" i="5"/>
  <c r="X959" i="5" s="1"/>
  <c r="E960" i="5"/>
  <c r="E961" i="5"/>
  <c r="X961" i="5" s="1"/>
  <c r="E962" i="5"/>
  <c r="X962" i="5" s="1"/>
  <c r="E963" i="5"/>
  <c r="X963" i="5" s="1"/>
  <c r="E964" i="5"/>
  <c r="X964" i="5" s="1"/>
  <c r="E965" i="5"/>
  <c r="X965" i="5" s="1"/>
  <c r="E966" i="5"/>
  <c r="E967" i="5"/>
  <c r="E968" i="5"/>
  <c r="E969" i="5"/>
  <c r="X969" i="5" s="1"/>
  <c r="E970" i="5"/>
  <c r="E971" i="5"/>
  <c r="X971" i="5" s="1"/>
  <c r="E972" i="5"/>
  <c r="X972" i="5" s="1"/>
  <c r="E973" i="5"/>
  <c r="X973" i="5" s="1"/>
  <c r="E974" i="5"/>
  <c r="E975" i="5"/>
  <c r="X975" i="5" s="1"/>
  <c r="E976" i="5"/>
  <c r="E977" i="5"/>
  <c r="X977" i="5" s="1"/>
  <c r="E978" i="5"/>
  <c r="X978" i="5" s="1"/>
  <c r="E979" i="5"/>
  <c r="E980" i="5"/>
  <c r="X980" i="5" s="1"/>
  <c r="E981" i="5"/>
  <c r="X981" i="5" s="1"/>
  <c r="E982" i="5"/>
  <c r="E983" i="5"/>
  <c r="E984" i="5"/>
  <c r="E985" i="5"/>
  <c r="X985" i="5" s="1"/>
  <c r="E986" i="5"/>
  <c r="X986" i="5" s="1"/>
  <c r="E987" i="5"/>
  <c r="E988" i="5"/>
  <c r="X988" i="5" s="1"/>
  <c r="E989" i="5"/>
  <c r="X989" i="5" s="1"/>
  <c r="E990" i="5"/>
  <c r="E991" i="5"/>
  <c r="X991" i="5" s="1"/>
  <c r="E992" i="5"/>
  <c r="E993" i="5"/>
  <c r="X993" i="5" s="1"/>
  <c r="E994" i="5"/>
  <c r="X994" i="5" s="1"/>
  <c r="E995" i="5"/>
  <c r="X995" i="5" s="1"/>
  <c r="E996" i="5"/>
  <c r="X996" i="5" s="1"/>
  <c r="E997" i="5"/>
  <c r="X997" i="5" s="1"/>
  <c r="E998" i="5"/>
  <c r="E999" i="5"/>
  <c r="X999" i="5" s="1"/>
  <c r="E1000" i="5"/>
  <c r="E1001" i="5"/>
  <c r="X1001" i="5" s="1"/>
  <c r="E1002" i="5"/>
  <c r="X1002" i="5" s="1"/>
  <c r="E1003" i="5"/>
  <c r="E1004" i="5"/>
  <c r="X1004" i="5" s="1"/>
  <c r="E1005" i="5"/>
  <c r="X1005" i="5" s="1"/>
  <c r="E1006" i="5"/>
  <c r="E1007" i="5"/>
  <c r="E1008" i="5"/>
  <c r="E1009" i="5"/>
  <c r="X1009" i="5" s="1"/>
  <c r="E1010" i="5"/>
  <c r="X1010" i="5" s="1"/>
  <c r="E1011" i="5"/>
  <c r="X1011" i="5" s="1"/>
  <c r="E1012" i="5"/>
  <c r="X1012" i="5" s="1"/>
  <c r="E1013" i="5"/>
  <c r="X1013" i="5" s="1"/>
  <c r="E1014" i="5"/>
  <c r="E1015" i="5"/>
  <c r="X1015" i="5" s="1"/>
  <c r="E1016" i="5"/>
  <c r="E1017" i="5"/>
  <c r="X1017" i="5" s="1"/>
  <c r="E1018" i="5"/>
  <c r="X1018" i="5" s="1"/>
  <c r="E1019" i="5"/>
  <c r="X1019" i="5" s="1"/>
  <c r="E1020" i="5"/>
  <c r="X1020" i="5" s="1"/>
  <c r="E1021" i="5"/>
  <c r="X1021" i="5" s="1"/>
  <c r="E1022" i="5"/>
  <c r="E1023" i="5"/>
  <c r="X1023" i="5" s="1"/>
  <c r="E1024" i="5"/>
  <c r="E1025" i="5"/>
  <c r="X1025" i="5" s="1"/>
  <c r="E1026" i="5"/>
  <c r="E1027" i="5"/>
  <c r="X1027" i="5" s="1"/>
  <c r="E1028" i="5"/>
  <c r="X1028" i="5" s="1"/>
  <c r="E1029" i="5"/>
  <c r="X1029" i="5" s="1"/>
  <c r="E1030" i="5"/>
  <c r="E1031" i="5"/>
  <c r="X1031" i="5" s="1"/>
  <c r="E1032" i="5"/>
  <c r="E1033" i="5"/>
  <c r="X1033" i="5" s="1"/>
  <c r="E1034" i="5"/>
  <c r="X1034" i="5" s="1"/>
  <c r="E1035" i="5"/>
  <c r="E1036" i="5"/>
  <c r="X1036" i="5" s="1"/>
  <c r="E1037" i="5"/>
  <c r="X1037" i="5" s="1"/>
  <c r="E1038" i="5"/>
  <c r="E1039" i="5"/>
  <c r="E1040" i="5"/>
  <c r="E1041" i="5"/>
  <c r="X1041" i="5" s="1"/>
  <c r="E1042" i="5"/>
  <c r="E1043" i="5"/>
  <c r="X1043" i="5" s="1"/>
  <c r="E1044" i="5"/>
  <c r="X1044" i="5" s="1"/>
  <c r="E1045" i="5"/>
  <c r="X1045" i="5" s="1"/>
  <c r="E1046" i="5"/>
  <c r="E1047" i="5"/>
  <c r="X1047" i="5" s="1"/>
  <c r="E1048" i="5"/>
  <c r="E1049" i="5"/>
  <c r="X1049" i="5" s="1"/>
  <c r="E1050" i="5"/>
  <c r="X1050" i="5" s="1"/>
  <c r="E1051" i="5"/>
  <c r="X1051" i="5" s="1"/>
  <c r="E1052" i="5"/>
  <c r="X1052" i="5" s="1"/>
  <c r="E1053" i="5"/>
  <c r="X1053" i="5" s="1"/>
  <c r="E1054" i="5"/>
  <c r="E1055" i="5"/>
  <c r="X1055" i="5" s="1"/>
  <c r="E1056" i="5"/>
  <c r="E1057" i="5"/>
  <c r="X1057" i="5" s="1"/>
  <c r="E1058" i="5"/>
  <c r="X1058" i="5" s="1"/>
  <c r="E1059" i="5"/>
  <c r="E1060" i="5"/>
  <c r="X1060" i="5" s="1"/>
  <c r="E1061" i="5"/>
  <c r="X1061" i="5" s="1"/>
  <c r="E1062" i="5"/>
  <c r="E1063" i="5"/>
  <c r="X1063" i="5" s="1"/>
  <c r="E1064" i="5"/>
  <c r="E1065" i="5"/>
  <c r="X1065" i="5" s="1"/>
  <c r="E1066" i="5"/>
  <c r="E1067" i="5"/>
  <c r="X1067" i="5" s="1"/>
  <c r="E1068" i="5"/>
  <c r="X1068" i="5" s="1"/>
  <c r="E1069" i="5"/>
  <c r="X1069" i="5" s="1"/>
  <c r="E1070" i="5"/>
  <c r="E1071" i="5"/>
  <c r="X1071" i="5" s="1"/>
  <c r="E1072" i="5"/>
  <c r="E1073" i="5"/>
  <c r="X1073" i="5" s="1"/>
  <c r="E1074" i="5"/>
  <c r="E1075" i="5"/>
  <c r="X1075" i="5" s="1"/>
  <c r="E1076" i="5"/>
  <c r="X1076" i="5" s="1"/>
  <c r="E1077" i="5"/>
  <c r="X1077" i="5" s="1"/>
  <c r="E1078" i="5"/>
  <c r="E1079" i="5"/>
  <c r="X1079" i="5" s="1"/>
  <c r="E1080" i="5"/>
  <c r="E1081" i="5"/>
  <c r="X1081" i="5" s="1"/>
  <c r="E1082" i="5"/>
  <c r="X1082" i="5" s="1"/>
  <c r="E1083" i="5"/>
  <c r="X1083" i="5" s="1"/>
  <c r="E1084" i="5"/>
  <c r="X1084" i="5" s="1"/>
  <c r="E1085" i="5"/>
  <c r="X1085" i="5" s="1"/>
  <c r="E1086" i="5"/>
  <c r="E1087" i="5"/>
  <c r="X1087" i="5" s="1"/>
  <c r="E1088" i="5"/>
  <c r="E1089" i="5"/>
  <c r="X1089" i="5" s="1"/>
  <c r="E1090" i="5"/>
  <c r="X1090" i="5" s="1"/>
  <c r="E1091" i="5"/>
  <c r="X1091" i="5" s="1"/>
  <c r="E1092" i="5"/>
  <c r="X1092" i="5" s="1"/>
  <c r="E1093" i="5"/>
  <c r="X1093" i="5" s="1"/>
  <c r="E1094" i="5"/>
  <c r="E1095" i="5"/>
  <c r="X1095" i="5" s="1"/>
  <c r="E1096" i="5"/>
  <c r="E1097" i="5"/>
  <c r="X1097" i="5" s="1"/>
  <c r="E1098" i="5"/>
  <c r="E1099" i="5"/>
  <c r="X1099" i="5" s="1"/>
  <c r="E1100" i="5"/>
  <c r="X1100" i="5" s="1"/>
  <c r="E1101" i="5"/>
  <c r="X1101" i="5" s="1"/>
  <c r="E1102" i="5"/>
  <c r="E1103" i="5"/>
  <c r="X1103" i="5" s="1"/>
  <c r="E1104" i="5"/>
  <c r="E1105" i="5"/>
  <c r="X1105" i="5" s="1"/>
  <c r="E1106" i="5"/>
  <c r="X1106" i="5" s="1"/>
  <c r="E1107" i="5"/>
  <c r="E1108" i="5"/>
  <c r="X1108" i="5" s="1"/>
  <c r="E1109" i="5"/>
  <c r="X1109" i="5" s="1"/>
  <c r="E1110" i="5"/>
  <c r="E1111" i="5"/>
  <c r="X1111" i="5" s="1"/>
  <c r="E1112" i="5"/>
  <c r="E1113" i="5"/>
  <c r="X1113" i="5" s="1"/>
  <c r="E1114" i="5"/>
  <c r="E1115" i="5"/>
  <c r="E1116" i="5"/>
  <c r="X1116" i="5" s="1"/>
  <c r="E1117" i="5"/>
  <c r="X1117" i="5" s="1"/>
  <c r="E1118" i="5"/>
  <c r="E1119" i="5"/>
  <c r="X1119" i="5" s="1"/>
  <c r="E1120" i="5"/>
  <c r="E1121" i="5"/>
  <c r="X1121" i="5" s="1"/>
  <c r="E1122" i="5"/>
  <c r="X1122" i="5" s="1"/>
  <c r="E1123" i="5"/>
  <c r="E1124" i="5"/>
  <c r="X1124" i="5" s="1"/>
  <c r="E1125" i="5"/>
  <c r="X1125" i="5" s="1"/>
  <c r="E1126" i="5"/>
  <c r="E1127" i="5"/>
  <c r="X1127" i="5" s="1"/>
  <c r="E1128" i="5"/>
  <c r="E1129" i="5"/>
  <c r="X1129" i="5" s="1"/>
  <c r="E1130" i="5"/>
  <c r="E1131" i="5"/>
  <c r="E1132" i="5"/>
  <c r="X1132" i="5" s="1"/>
  <c r="E1133" i="5"/>
  <c r="X1133" i="5" s="1"/>
  <c r="E1134" i="5"/>
  <c r="E1135" i="5"/>
  <c r="X1135" i="5" s="1"/>
  <c r="E1136" i="5"/>
  <c r="X1136" i="5" s="1"/>
  <c r="E1137" i="5"/>
  <c r="X1137" i="5" s="1"/>
  <c r="E1138" i="5"/>
  <c r="E1139" i="5"/>
  <c r="X1139" i="5" s="1"/>
  <c r="E1140" i="5"/>
  <c r="X1140" i="5" s="1"/>
  <c r="E1141" i="5"/>
  <c r="X1141" i="5" s="1"/>
  <c r="E1142" i="5"/>
  <c r="E1143" i="5"/>
  <c r="X1143" i="5" s="1"/>
  <c r="E1144" i="5"/>
  <c r="E1145" i="5"/>
  <c r="X1145" i="5" s="1"/>
  <c r="E1146" i="5"/>
  <c r="E1147" i="5"/>
  <c r="X1147" i="5" s="1"/>
  <c r="E1148" i="5"/>
  <c r="X1148" i="5" s="1"/>
  <c r="E1149" i="5"/>
  <c r="X1149" i="5" s="1"/>
  <c r="E1150" i="5"/>
  <c r="E1151" i="5"/>
  <c r="X1151" i="5" s="1"/>
  <c r="E1152" i="5"/>
  <c r="E1153" i="5"/>
  <c r="X1153" i="5" s="1"/>
  <c r="E1154" i="5"/>
  <c r="E1155" i="5"/>
  <c r="X1155" i="5" s="1"/>
  <c r="E1156" i="5"/>
  <c r="X1156" i="5" s="1"/>
  <c r="E1157" i="5"/>
  <c r="X1157" i="5" s="1"/>
  <c r="E1158" i="5"/>
  <c r="E1159" i="5"/>
  <c r="E1160" i="5"/>
  <c r="X1160" i="5" s="1"/>
  <c r="E1161" i="5"/>
  <c r="X1161" i="5" s="1"/>
  <c r="E1162" i="5"/>
  <c r="E1163" i="5"/>
  <c r="X1163" i="5" s="1"/>
  <c r="E1164" i="5"/>
  <c r="X1164" i="5" s="1"/>
  <c r="E1165" i="5"/>
  <c r="X1165" i="5" s="1"/>
  <c r="E1166" i="5"/>
  <c r="E1167" i="5"/>
  <c r="E1168" i="5"/>
  <c r="X1168" i="5" s="1"/>
  <c r="E1169" i="5"/>
  <c r="X1169" i="5" s="1"/>
  <c r="E1170" i="5"/>
  <c r="E1171" i="5"/>
  <c r="X1171" i="5" s="1"/>
  <c r="E1172" i="5"/>
  <c r="X1172" i="5" s="1"/>
  <c r="E1173" i="5"/>
  <c r="X1173" i="5" s="1"/>
  <c r="E1174" i="5"/>
  <c r="E1175" i="5"/>
  <c r="X1175" i="5" s="1"/>
  <c r="E1176" i="5"/>
  <c r="E1177" i="5"/>
  <c r="X1177" i="5" s="1"/>
  <c r="E1178" i="5"/>
  <c r="E1179" i="5"/>
  <c r="E1180" i="5"/>
  <c r="X1180" i="5" s="1"/>
  <c r="E1181" i="5"/>
  <c r="X1181" i="5" s="1"/>
  <c r="E1182" i="5"/>
  <c r="E1183" i="5"/>
  <c r="X1183" i="5" s="1"/>
  <c r="E1184" i="5"/>
  <c r="E1185" i="5"/>
  <c r="X1185" i="5" s="1"/>
  <c r="E1186" i="5"/>
  <c r="X1186" i="5" s="1"/>
  <c r="E1187" i="5"/>
  <c r="X1187" i="5" s="1"/>
  <c r="E1188" i="5"/>
  <c r="X1188" i="5" s="1"/>
  <c r="E1189" i="5"/>
  <c r="X1189" i="5" s="1"/>
  <c r="E1190" i="5"/>
  <c r="E1191" i="5"/>
  <c r="X1191" i="5" s="1"/>
  <c r="E1192" i="5"/>
  <c r="E1193" i="5"/>
  <c r="X1193" i="5" s="1"/>
  <c r="E1194" i="5"/>
  <c r="E1195" i="5"/>
  <c r="X1195" i="5" s="1"/>
  <c r="E1196" i="5"/>
  <c r="E1197" i="5"/>
  <c r="X1197" i="5" s="1"/>
  <c r="E1198" i="5"/>
  <c r="E1199" i="5"/>
  <c r="X1199" i="5" s="1"/>
  <c r="E1200" i="5"/>
  <c r="E1201" i="5"/>
  <c r="X1201" i="5" s="1"/>
  <c r="E1202" i="5"/>
  <c r="E1203" i="5"/>
  <c r="E1204" i="5"/>
  <c r="X1204" i="5" s="1"/>
  <c r="E1205" i="5"/>
  <c r="X1205" i="5" s="1"/>
  <c r="E1206" i="5"/>
  <c r="E1207" i="5"/>
  <c r="X1207" i="5" s="1"/>
  <c r="E1208" i="5"/>
  <c r="E1209" i="5"/>
  <c r="X1209" i="5" s="1"/>
  <c r="E1210" i="5"/>
  <c r="X1210" i="5" s="1"/>
  <c r="E1211" i="5"/>
  <c r="E1212" i="5"/>
  <c r="X1212" i="5" s="1"/>
  <c r="E1213" i="5"/>
  <c r="X1213" i="5" s="1"/>
  <c r="E1214" i="5"/>
  <c r="E1215" i="5"/>
  <c r="E1216" i="5"/>
  <c r="E1217" i="5"/>
  <c r="X1217" i="5" s="1"/>
  <c r="E1218" i="5"/>
  <c r="E1219" i="5"/>
  <c r="X1219" i="5" s="1"/>
  <c r="E1220" i="5"/>
  <c r="X1220" i="5" s="1"/>
  <c r="E1221" i="5"/>
  <c r="X1221" i="5" s="1"/>
  <c r="E1222" i="5"/>
  <c r="E1223" i="5"/>
  <c r="E1224" i="5"/>
  <c r="X1224" i="5" s="1"/>
  <c r="E1225" i="5"/>
  <c r="X1225" i="5" s="1"/>
  <c r="E1226" i="5"/>
  <c r="E1227" i="5"/>
  <c r="X1227" i="5" s="1"/>
  <c r="E1228" i="5"/>
  <c r="X1228" i="5" s="1"/>
  <c r="E1229" i="5"/>
  <c r="X1229" i="5" s="1"/>
  <c r="E1230" i="5"/>
  <c r="E1231" i="5"/>
  <c r="X1231" i="5" s="1"/>
  <c r="E1232" i="5"/>
  <c r="E1233" i="5"/>
  <c r="X1233" i="5" s="1"/>
  <c r="E1234" i="5"/>
  <c r="E1235" i="5"/>
  <c r="E1236" i="5"/>
  <c r="X1236" i="5" s="1"/>
  <c r="E1237" i="5"/>
  <c r="X1237" i="5" s="1"/>
  <c r="E1238" i="5"/>
  <c r="E1239" i="5"/>
  <c r="E1240" i="5"/>
  <c r="E1241" i="5"/>
  <c r="X1241" i="5" s="1"/>
  <c r="E1242" i="5"/>
  <c r="E1243" i="5"/>
  <c r="X1243" i="5" s="1"/>
  <c r="E1244" i="5"/>
  <c r="X1244" i="5" s="1"/>
  <c r="E1245" i="5"/>
  <c r="X1245" i="5" s="1"/>
  <c r="E1246" i="5"/>
  <c r="E1247" i="5"/>
  <c r="X1247" i="5" s="1"/>
  <c r="E1248" i="5"/>
  <c r="E1249" i="5"/>
  <c r="X1249" i="5" s="1"/>
  <c r="E1250" i="5"/>
  <c r="X1250" i="5" s="1"/>
  <c r="E1251" i="5"/>
  <c r="X1251" i="5" s="1"/>
  <c r="E1252" i="5"/>
  <c r="X1252" i="5" s="1"/>
  <c r="E1253" i="5"/>
  <c r="X1253" i="5" s="1"/>
  <c r="E1254" i="5"/>
  <c r="E1255" i="5"/>
  <c r="E1256" i="5"/>
  <c r="E1257" i="5"/>
  <c r="X1257" i="5" s="1"/>
  <c r="E1258" i="5"/>
  <c r="E1259" i="5"/>
  <c r="X1259" i="5" s="1"/>
  <c r="E1260" i="5"/>
  <c r="X1260" i="5" s="1"/>
  <c r="E1261" i="5"/>
  <c r="X1261" i="5" s="1"/>
  <c r="E1262" i="5"/>
  <c r="E1263" i="5"/>
  <c r="X1263" i="5" s="1"/>
  <c r="E1264" i="5"/>
  <c r="E1265" i="5"/>
  <c r="X1265" i="5" s="1"/>
  <c r="E1266" i="5"/>
  <c r="E1267" i="5"/>
  <c r="E1268" i="5"/>
  <c r="X1268" i="5" s="1"/>
  <c r="E1269" i="5"/>
  <c r="X1269" i="5" s="1"/>
  <c r="E1270" i="5"/>
  <c r="E1271" i="5"/>
  <c r="X1271" i="5" s="1"/>
  <c r="E1272" i="5"/>
  <c r="E1273" i="5"/>
  <c r="X1273" i="5" s="1"/>
  <c r="E1274" i="5"/>
  <c r="E1275" i="5"/>
  <c r="E1276" i="5"/>
  <c r="X1276" i="5" s="1"/>
  <c r="E1277" i="5"/>
  <c r="X1277" i="5" s="1"/>
  <c r="E1278" i="5"/>
  <c r="E1279" i="5"/>
  <c r="X1279" i="5" s="1"/>
  <c r="E1280" i="5"/>
  <c r="E1281" i="5"/>
  <c r="X1281" i="5" s="1"/>
  <c r="E1282" i="5"/>
  <c r="E1283" i="5"/>
  <c r="X1283" i="5" s="1"/>
  <c r="E1284" i="5"/>
  <c r="X1284" i="5" s="1"/>
  <c r="E1285" i="5"/>
  <c r="X1285" i="5" s="1"/>
  <c r="E1286" i="5"/>
  <c r="E1287" i="5"/>
  <c r="X1287" i="5" s="1"/>
  <c r="E1288" i="5"/>
  <c r="E1289" i="5"/>
  <c r="X1289" i="5" s="1"/>
  <c r="E1290" i="5"/>
  <c r="E1291" i="5"/>
  <c r="E1292" i="5"/>
  <c r="X1292" i="5" s="1"/>
  <c r="E1293" i="5"/>
  <c r="X1293" i="5" s="1"/>
  <c r="E1294" i="5"/>
  <c r="E1295" i="5"/>
  <c r="X1295" i="5" s="1"/>
  <c r="E1296" i="5"/>
  <c r="E1297" i="5"/>
  <c r="X1297" i="5" s="1"/>
  <c r="E1298" i="5"/>
  <c r="E1299" i="5"/>
  <c r="X1299" i="5" s="1"/>
  <c r="E1300" i="5"/>
  <c r="X1300" i="5" s="1"/>
  <c r="E1301" i="5"/>
  <c r="X1301" i="5" s="1"/>
  <c r="E1302" i="5"/>
  <c r="E1303" i="5"/>
  <c r="X1303" i="5" s="1"/>
  <c r="E1304" i="5"/>
  <c r="E1305" i="5"/>
  <c r="X1305" i="5" s="1"/>
  <c r="E1306" i="5"/>
  <c r="E1307" i="5"/>
  <c r="X1307" i="5" s="1"/>
  <c r="E1308" i="5"/>
  <c r="X1308" i="5" s="1"/>
  <c r="E1309" i="5"/>
  <c r="X1309" i="5" s="1"/>
  <c r="E1310" i="5"/>
  <c r="E1311" i="5"/>
  <c r="E1312" i="5"/>
  <c r="E1313" i="5"/>
  <c r="X1313" i="5" s="1"/>
  <c r="E1314" i="5"/>
  <c r="E1315" i="5"/>
  <c r="X1315" i="5" s="1"/>
  <c r="E1316" i="5"/>
  <c r="X1316" i="5" s="1"/>
  <c r="E1317" i="5"/>
  <c r="X1317" i="5" s="1"/>
  <c r="E1318" i="5"/>
  <c r="E1319" i="5"/>
  <c r="E1320" i="5"/>
  <c r="E1321" i="5"/>
  <c r="X1321" i="5" s="1"/>
  <c r="E1322" i="5"/>
  <c r="E1323" i="5"/>
  <c r="X1323" i="5" s="1"/>
  <c r="E1324" i="5"/>
  <c r="X1324" i="5" s="1"/>
  <c r="E1325" i="5"/>
  <c r="X1325" i="5" s="1"/>
  <c r="E1326" i="5"/>
  <c r="E1327" i="5"/>
  <c r="X1327" i="5" s="1"/>
  <c r="E1328" i="5"/>
  <c r="E1329" i="5"/>
  <c r="X1329" i="5" s="1"/>
  <c r="E1330" i="5"/>
  <c r="E1331" i="5"/>
  <c r="E1332" i="5"/>
  <c r="X1332" i="5" s="1"/>
  <c r="E1333" i="5"/>
  <c r="X1333" i="5" s="1"/>
  <c r="E1334" i="5"/>
  <c r="E1335" i="5"/>
  <c r="E1336" i="5"/>
  <c r="X1336" i="5" s="1"/>
  <c r="E1337" i="5"/>
  <c r="X1337" i="5" s="1"/>
  <c r="E1338" i="5"/>
  <c r="E1339" i="5"/>
  <c r="E1340" i="5"/>
  <c r="X1340" i="5" s="1"/>
  <c r="E1341" i="5"/>
  <c r="X1341" i="5" s="1"/>
  <c r="E1342" i="5"/>
  <c r="E1343" i="5"/>
  <c r="E1344" i="5"/>
  <c r="X1344" i="5" s="1"/>
  <c r="E1345" i="5"/>
  <c r="X1345" i="5" s="1"/>
  <c r="E1346" i="5"/>
  <c r="E1347" i="5"/>
  <c r="X1347" i="5" s="1"/>
  <c r="E1348" i="5"/>
  <c r="X1348" i="5" s="1"/>
  <c r="E1349" i="5"/>
  <c r="X1349" i="5" s="1"/>
  <c r="E1350" i="5"/>
  <c r="E1351" i="5"/>
  <c r="X1351" i="5" s="1"/>
  <c r="E1352" i="5"/>
  <c r="E1353" i="5"/>
  <c r="X1353" i="5" s="1"/>
  <c r="E1354" i="5"/>
  <c r="E1355" i="5"/>
  <c r="X1355" i="5" s="1"/>
  <c r="E1356" i="5"/>
  <c r="X1356" i="5" s="1"/>
  <c r="E1357" i="5"/>
  <c r="X1357" i="5" s="1"/>
  <c r="E1358" i="5"/>
  <c r="E1359" i="5"/>
  <c r="X1359" i="5" s="1"/>
  <c r="E1360" i="5"/>
  <c r="E1361" i="5"/>
  <c r="X1361" i="5" s="1"/>
  <c r="E1362" i="5"/>
  <c r="E1363" i="5"/>
  <c r="E1364" i="5"/>
  <c r="X1364" i="5" s="1"/>
  <c r="E1365" i="5"/>
  <c r="X1365" i="5" s="1"/>
  <c r="E1366" i="5"/>
  <c r="E1367" i="5"/>
  <c r="X1367" i="5" s="1"/>
  <c r="E1368" i="5"/>
  <c r="E1369" i="5"/>
  <c r="X1369" i="5" s="1"/>
  <c r="E1370" i="5"/>
  <c r="E1371" i="5"/>
  <c r="X1371" i="5" s="1"/>
  <c r="E1372" i="5"/>
  <c r="X1372" i="5" s="1"/>
  <c r="E1373" i="5"/>
  <c r="X1373" i="5" s="1"/>
  <c r="E1374" i="5"/>
  <c r="E1375" i="5"/>
  <c r="E1376" i="5"/>
  <c r="E1377" i="5"/>
  <c r="X1377" i="5" s="1"/>
  <c r="E1378" i="5"/>
  <c r="E1379" i="5"/>
  <c r="X1379" i="5" s="1"/>
  <c r="E1380" i="5"/>
  <c r="X1380" i="5" s="1"/>
  <c r="E1381" i="5"/>
  <c r="X1381" i="5" s="1"/>
  <c r="E1382" i="5"/>
  <c r="E1383" i="5"/>
  <c r="X1383" i="5" s="1"/>
  <c r="E1384" i="5"/>
  <c r="E1385" i="5"/>
  <c r="X1385" i="5" s="1"/>
  <c r="E1386" i="5"/>
  <c r="E1387" i="5"/>
  <c r="X1387" i="5" s="1"/>
  <c r="E1388" i="5"/>
  <c r="X1388" i="5" s="1"/>
  <c r="E1389" i="5"/>
  <c r="X1389" i="5" s="1"/>
  <c r="E1390" i="5"/>
  <c r="E1391" i="5"/>
  <c r="E1392" i="5"/>
  <c r="E1393" i="5"/>
  <c r="X1393" i="5" s="1"/>
  <c r="E1394" i="5"/>
  <c r="E1395" i="5"/>
  <c r="X1395" i="5" s="1"/>
  <c r="E1396" i="5"/>
  <c r="X1396" i="5" s="1"/>
  <c r="E1397" i="5"/>
  <c r="X1397" i="5" s="1"/>
  <c r="E1398" i="5"/>
  <c r="E1399" i="5"/>
  <c r="E1400" i="5"/>
  <c r="E1401" i="5"/>
  <c r="X1401" i="5" s="1"/>
  <c r="E1402" i="5"/>
  <c r="X1402" i="5" s="1"/>
  <c r="E1403" i="5"/>
  <c r="X1403" i="5" s="1"/>
  <c r="E1404" i="5"/>
  <c r="X1404" i="5" s="1"/>
  <c r="E1405" i="5"/>
  <c r="X1405" i="5" s="1"/>
  <c r="E1406" i="5"/>
  <c r="E1407" i="5"/>
  <c r="E1408" i="5"/>
  <c r="E1409" i="5"/>
  <c r="X1409" i="5" s="1"/>
  <c r="E1410" i="5"/>
  <c r="E1411" i="5"/>
  <c r="X1411" i="5" s="1"/>
  <c r="E1412" i="5"/>
  <c r="X1412" i="5" s="1"/>
  <c r="E1413" i="5"/>
  <c r="X1413" i="5" s="1"/>
  <c r="E1414" i="5"/>
  <c r="E1415" i="5"/>
  <c r="E1416" i="5"/>
  <c r="E1417" i="5"/>
  <c r="X1417" i="5" s="1"/>
  <c r="E1418" i="5"/>
  <c r="X1418" i="5" s="1"/>
  <c r="E1419" i="5"/>
  <c r="E1420" i="5"/>
  <c r="X1420" i="5" s="1"/>
  <c r="E1421" i="5"/>
  <c r="X1421" i="5" s="1"/>
  <c r="E1422" i="5"/>
  <c r="E1423" i="5"/>
  <c r="X1423" i="5" s="1"/>
  <c r="E1424" i="5"/>
  <c r="E1425" i="5"/>
  <c r="X1425" i="5" s="1"/>
  <c r="E1426" i="5"/>
  <c r="E1427" i="5"/>
  <c r="X1427" i="5" s="1"/>
  <c r="E1428" i="5"/>
  <c r="X1428" i="5" s="1"/>
  <c r="E1429" i="5"/>
  <c r="X1429" i="5" s="1"/>
  <c r="E1430" i="5"/>
  <c r="E1431" i="5"/>
  <c r="X1431" i="5" s="1"/>
  <c r="E1432" i="5"/>
  <c r="E1433" i="5"/>
  <c r="X1433" i="5" s="1"/>
  <c r="E1434" i="5"/>
  <c r="E1435" i="5"/>
  <c r="E1436" i="5"/>
  <c r="X1436" i="5" s="1"/>
  <c r="E1437" i="5"/>
  <c r="X1437" i="5" s="1"/>
  <c r="E1438" i="5"/>
  <c r="E1439" i="5"/>
  <c r="E1440" i="5"/>
  <c r="E1441" i="5"/>
  <c r="X1441" i="5" s="1"/>
  <c r="E1442" i="5"/>
  <c r="X1442" i="5" s="1"/>
  <c r="E1443" i="5"/>
  <c r="X1443" i="5" s="1"/>
  <c r="E1444" i="5"/>
  <c r="X1444" i="5" s="1"/>
  <c r="E1445" i="5"/>
  <c r="X1445" i="5" s="1"/>
  <c r="E1446" i="5"/>
  <c r="E1447" i="5"/>
  <c r="X1447" i="5" s="1"/>
  <c r="E1448" i="5"/>
  <c r="E1449" i="5"/>
  <c r="X1449" i="5" s="1"/>
  <c r="E1450" i="5"/>
  <c r="X1450" i="5" s="1"/>
  <c r="E1451" i="5"/>
  <c r="X1451" i="5" s="1"/>
  <c r="E1452" i="5"/>
  <c r="X1452" i="5" s="1"/>
  <c r="E1453" i="5"/>
  <c r="X1453" i="5" s="1"/>
  <c r="E1454" i="5"/>
  <c r="E1455" i="5"/>
  <c r="X1455" i="5" s="1"/>
  <c r="E1456" i="5"/>
  <c r="E1457" i="5"/>
  <c r="X1457" i="5" s="1"/>
  <c r="E1458" i="5"/>
  <c r="X1458" i="5" s="1"/>
  <c r="E1459" i="5"/>
  <c r="X1459" i="5" s="1"/>
  <c r="E1460" i="5"/>
  <c r="X1460" i="5" s="1"/>
  <c r="E1461" i="5"/>
  <c r="X1461" i="5" s="1"/>
  <c r="E1462" i="5"/>
  <c r="E1463" i="5"/>
  <c r="X1463" i="5" s="1"/>
  <c r="E1464" i="5"/>
  <c r="E1465" i="5"/>
  <c r="X1465" i="5" s="1"/>
  <c r="E1466" i="5"/>
  <c r="X1466" i="5" s="1"/>
  <c r="E1467" i="5"/>
  <c r="X1467" i="5" s="1"/>
  <c r="E1468" i="5"/>
  <c r="X1468" i="5" s="1"/>
  <c r="E1469" i="5"/>
  <c r="X1469" i="5" s="1"/>
  <c r="E1470" i="5"/>
  <c r="E1471" i="5"/>
  <c r="E1472" i="5"/>
  <c r="E1473" i="5"/>
  <c r="X1473" i="5" s="1"/>
  <c r="E1474" i="5"/>
  <c r="X1474" i="5" s="1"/>
  <c r="E1475" i="5"/>
  <c r="X1475" i="5" s="1"/>
  <c r="E1476" i="5"/>
  <c r="X1476" i="5" s="1"/>
  <c r="E1477" i="5"/>
  <c r="X1477" i="5" s="1"/>
  <c r="E1478" i="5"/>
  <c r="E1479" i="5"/>
  <c r="X1479" i="5" s="1"/>
  <c r="E1480" i="5"/>
  <c r="E1481" i="5"/>
  <c r="X1481" i="5" s="1"/>
  <c r="E1482" i="5"/>
  <c r="X1482" i="5" s="1"/>
  <c r="E1483" i="5"/>
  <c r="E1484" i="5"/>
  <c r="X1484" i="5" s="1"/>
  <c r="E1485" i="5"/>
  <c r="X1485" i="5" s="1"/>
  <c r="E1486" i="5"/>
  <c r="E1487" i="5"/>
  <c r="X1487" i="5" s="1"/>
  <c r="E1488" i="5"/>
  <c r="E1489" i="5"/>
  <c r="X1489" i="5" s="1"/>
  <c r="E1490" i="5"/>
  <c r="X1490" i="5" s="1"/>
  <c r="E1491" i="5"/>
  <c r="E1492" i="5"/>
  <c r="X1492" i="5" s="1"/>
  <c r="E1493" i="5"/>
  <c r="X1493" i="5" s="1"/>
  <c r="E1494" i="5"/>
  <c r="E1495" i="5"/>
  <c r="X1495" i="5" s="1"/>
  <c r="E1496" i="5"/>
  <c r="E1497" i="5"/>
  <c r="X1497" i="5" s="1"/>
  <c r="E1498" i="5"/>
  <c r="E1499" i="5"/>
  <c r="X1499" i="5" s="1"/>
  <c r="E1500" i="5"/>
  <c r="X1500" i="5" s="1"/>
  <c r="E1501" i="5"/>
  <c r="X1501" i="5" s="1"/>
  <c r="E1502" i="5"/>
  <c r="E1503" i="5"/>
  <c r="X1503" i="5" s="1"/>
  <c r="E1504" i="5"/>
  <c r="E1505" i="5"/>
  <c r="X1505" i="5" s="1"/>
  <c r="E1506" i="5"/>
  <c r="E1507" i="5"/>
  <c r="X1507" i="5" s="1"/>
  <c r="E1508" i="5"/>
  <c r="X1508" i="5" s="1"/>
  <c r="E1509" i="5"/>
  <c r="X1509" i="5" s="1"/>
  <c r="E1510" i="5"/>
  <c r="E1511" i="5"/>
  <c r="X1511" i="5" s="1"/>
  <c r="E1512" i="5"/>
  <c r="E1513" i="5"/>
  <c r="X1513" i="5" s="1"/>
  <c r="E1514" i="5"/>
  <c r="X1514" i="5" s="1"/>
  <c r="E1515" i="5"/>
  <c r="X1515" i="5" s="1"/>
  <c r="E1516" i="5"/>
  <c r="X1516" i="5" s="1"/>
  <c r="E1517" i="5"/>
  <c r="X1517" i="5" s="1"/>
  <c r="E1518" i="5"/>
  <c r="E1519" i="5"/>
  <c r="X1519" i="5" s="1"/>
  <c r="E1520" i="5"/>
  <c r="E1521" i="5"/>
  <c r="X1521" i="5" s="1"/>
  <c r="E1522" i="5"/>
  <c r="E1523" i="5"/>
  <c r="X1523" i="5" s="1"/>
  <c r="E1524" i="5"/>
  <c r="X1524" i="5" s="1"/>
  <c r="E1525" i="5"/>
  <c r="X1525" i="5" s="1"/>
  <c r="E1526" i="5"/>
  <c r="E1527" i="5"/>
  <c r="X1527" i="5" s="1"/>
  <c r="E1528" i="5"/>
  <c r="E1529" i="5"/>
  <c r="X1529" i="5" s="1"/>
  <c r="E1530" i="5"/>
  <c r="E1531" i="5"/>
  <c r="X1531" i="5" s="1"/>
  <c r="E1532" i="5"/>
  <c r="X1532" i="5" s="1"/>
  <c r="E1533" i="5"/>
  <c r="X1533" i="5" s="1"/>
  <c r="E1534" i="5"/>
  <c r="E1535" i="5"/>
  <c r="X1535" i="5" s="1"/>
  <c r="E1536" i="5"/>
  <c r="E1537" i="5"/>
  <c r="X1537" i="5" s="1"/>
  <c r="E1538" i="5"/>
  <c r="X1538" i="5" s="1"/>
  <c r="E1539" i="5"/>
  <c r="X1539" i="5" s="1"/>
  <c r="E1540" i="5"/>
  <c r="X1540" i="5" s="1"/>
  <c r="E1541" i="5"/>
  <c r="X1541" i="5" s="1"/>
  <c r="E1542" i="5"/>
  <c r="E1543" i="5"/>
  <c r="X1543" i="5" s="1"/>
  <c r="E1544" i="5"/>
  <c r="E1545" i="5"/>
  <c r="X1545" i="5" s="1"/>
  <c r="E1546" i="5"/>
  <c r="X1546" i="5" s="1"/>
  <c r="E1547" i="5"/>
  <c r="E1548" i="5"/>
  <c r="X1548" i="5" s="1"/>
  <c r="E1549" i="5"/>
  <c r="X1549" i="5" s="1"/>
  <c r="E1550" i="5"/>
  <c r="E1551" i="5"/>
  <c r="X1551" i="5" s="1"/>
  <c r="E1552" i="5"/>
  <c r="E1553" i="5"/>
  <c r="X1553" i="5" s="1"/>
  <c r="E1554" i="5"/>
  <c r="E1555" i="5"/>
  <c r="E1556" i="5"/>
  <c r="X1556" i="5" s="1"/>
  <c r="E1557" i="5"/>
  <c r="X1557" i="5" s="1"/>
  <c r="E1558" i="5"/>
  <c r="E1559" i="5"/>
  <c r="X1559" i="5" s="1"/>
  <c r="E1560" i="5"/>
  <c r="E1561" i="5"/>
  <c r="X1561" i="5" s="1"/>
  <c r="E1562" i="5"/>
  <c r="E1563" i="5"/>
  <c r="X1563" i="5" s="1"/>
  <c r="E1564" i="5"/>
  <c r="X1564" i="5" s="1"/>
  <c r="E1565" i="5"/>
  <c r="X1565" i="5" s="1"/>
  <c r="E1566" i="5"/>
  <c r="E1567" i="5"/>
  <c r="X1567" i="5" s="1"/>
  <c r="E1568" i="5"/>
  <c r="E1569" i="5"/>
  <c r="X1569" i="5" s="1"/>
  <c r="E1570" i="5"/>
  <c r="E1571" i="5"/>
  <c r="X1571" i="5" s="1"/>
  <c r="E1572" i="5"/>
  <c r="X1572" i="5" s="1"/>
  <c r="E1573" i="5"/>
  <c r="X1573" i="5" s="1"/>
  <c r="E1574" i="5"/>
  <c r="E1575" i="5"/>
  <c r="E1576" i="5"/>
  <c r="E1577" i="5"/>
  <c r="X1577" i="5" s="1"/>
  <c r="E1578" i="5"/>
  <c r="E1579" i="5"/>
  <c r="X1579" i="5" s="1"/>
  <c r="E1580" i="5"/>
  <c r="X1580" i="5" s="1"/>
  <c r="E1581" i="5"/>
  <c r="X1581" i="5" s="1"/>
  <c r="E1582" i="5"/>
  <c r="E1583" i="5"/>
  <c r="E1584" i="5"/>
  <c r="E1585" i="5"/>
  <c r="X1585" i="5" s="1"/>
  <c r="E1586" i="5"/>
  <c r="E1587" i="5"/>
  <c r="E1588" i="5"/>
  <c r="X1588" i="5" s="1"/>
  <c r="E1589" i="5"/>
  <c r="X1589" i="5" s="1"/>
  <c r="E1590" i="5"/>
  <c r="E1591" i="5"/>
  <c r="E1592" i="5"/>
  <c r="E1593" i="5"/>
  <c r="X1593" i="5" s="1"/>
  <c r="E1594" i="5"/>
  <c r="E1595" i="5"/>
  <c r="E1596" i="5"/>
  <c r="X1596" i="5" s="1"/>
  <c r="E1597" i="5"/>
  <c r="X1597" i="5" s="1"/>
  <c r="E1598" i="5"/>
  <c r="E1599" i="5"/>
  <c r="X1599" i="5" s="1"/>
  <c r="E1600" i="5"/>
  <c r="E1601" i="5"/>
  <c r="X1601" i="5" s="1"/>
  <c r="E1602" i="5"/>
  <c r="E1603" i="5"/>
  <c r="E1604" i="5"/>
  <c r="X1604" i="5" s="1"/>
  <c r="E1605" i="5"/>
  <c r="X1605" i="5" s="1"/>
  <c r="E1606" i="5"/>
  <c r="E1607" i="5"/>
  <c r="E1608" i="5"/>
  <c r="E1609" i="5"/>
  <c r="X1609" i="5" s="1"/>
  <c r="E1610" i="5"/>
  <c r="E1611" i="5"/>
  <c r="E1612" i="5"/>
  <c r="X1612" i="5" s="1"/>
  <c r="E1613" i="5"/>
  <c r="X1613" i="5" s="1"/>
  <c r="E1614" i="5"/>
  <c r="E1615" i="5"/>
  <c r="X1615" i="5" s="1"/>
  <c r="E1616" i="5"/>
  <c r="E1617" i="5"/>
  <c r="X1617" i="5" s="1"/>
  <c r="E1618" i="5"/>
  <c r="E1619" i="5"/>
  <c r="X1619" i="5" s="1"/>
  <c r="E1620" i="5"/>
  <c r="X1620" i="5" s="1"/>
  <c r="E1621" i="5"/>
  <c r="X1621" i="5" s="1"/>
  <c r="E1622" i="5"/>
  <c r="E1623" i="5"/>
  <c r="E1624" i="5"/>
  <c r="E1625" i="5"/>
  <c r="X1625" i="5" s="1"/>
  <c r="E1626" i="5"/>
  <c r="E1627" i="5"/>
  <c r="X1627" i="5" s="1"/>
  <c r="E1628" i="5"/>
  <c r="X1628" i="5" s="1"/>
  <c r="E1629" i="5"/>
  <c r="X1629" i="5" s="1"/>
  <c r="E1630" i="5"/>
  <c r="E1631" i="5"/>
  <c r="E1632" i="5"/>
  <c r="E1633" i="5"/>
  <c r="X1633" i="5" s="1"/>
  <c r="E1634" i="5"/>
  <c r="E1635" i="5"/>
  <c r="E1636" i="5"/>
  <c r="X1636" i="5" s="1"/>
  <c r="E1637" i="5"/>
  <c r="X1637" i="5" s="1"/>
  <c r="E1638" i="5"/>
  <c r="E1639" i="5"/>
  <c r="X1639" i="5" s="1"/>
  <c r="E1640" i="5"/>
  <c r="E1641" i="5"/>
  <c r="X1641" i="5" s="1"/>
  <c r="E1642" i="5"/>
  <c r="E1643" i="5"/>
  <c r="X1643" i="5" s="1"/>
  <c r="E1644" i="5"/>
  <c r="X1644" i="5" s="1"/>
  <c r="E1645" i="5"/>
  <c r="X1645" i="5" s="1"/>
  <c r="E1646" i="5"/>
  <c r="E1647" i="5"/>
  <c r="X1647" i="5" s="1"/>
  <c r="E1648" i="5"/>
  <c r="E1649" i="5"/>
  <c r="X1649" i="5" s="1"/>
  <c r="E1650" i="5"/>
  <c r="E1651" i="5"/>
  <c r="E1652" i="5"/>
  <c r="X1652" i="5" s="1"/>
  <c r="E1653" i="5"/>
  <c r="X1653" i="5" s="1"/>
  <c r="E1654" i="5"/>
  <c r="E1655" i="5"/>
  <c r="X1655" i="5" s="1"/>
  <c r="E1656" i="5"/>
  <c r="E1657" i="5"/>
  <c r="X1657" i="5" s="1"/>
  <c r="E1658" i="5"/>
  <c r="E1659" i="5"/>
  <c r="X1659" i="5" s="1"/>
  <c r="E1660" i="5"/>
  <c r="X1660" i="5" s="1"/>
  <c r="E1661" i="5"/>
  <c r="X1661" i="5" s="1"/>
  <c r="E1662" i="5"/>
  <c r="E1663" i="5"/>
  <c r="X1663" i="5" s="1"/>
  <c r="E1664" i="5"/>
  <c r="E1665" i="5"/>
  <c r="X1665" i="5" s="1"/>
  <c r="E1666" i="5"/>
  <c r="E1667" i="5"/>
  <c r="X1667" i="5" s="1"/>
  <c r="E1668" i="5"/>
  <c r="X1668" i="5" s="1"/>
  <c r="E1669" i="5"/>
  <c r="X1669" i="5" s="1"/>
  <c r="E1670" i="5"/>
  <c r="E1671" i="5"/>
  <c r="X1671" i="5" s="1"/>
  <c r="E1672" i="5"/>
  <c r="E1673" i="5"/>
  <c r="X1673" i="5" s="1"/>
  <c r="E1674" i="5"/>
  <c r="E1675" i="5"/>
  <c r="X1675" i="5" s="1"/>
  <c r="E1676" i="5"/>
  <c r="X1676" i="5" s="1"/>
  <c r="E1677" i="5"/>
  <c r="X1677" i="5" s="1"/>
  <c r="E1678" i="5"/>
  <c r="E1679" i="5"/>
  <c r="X1679" i="5" s="1"/>
  <c r="E1680" i="5"/>
  <c r="X1680" i="5" s="1"/>
  <c r="E1681" i="5"/>
  <c r="X1681" i="5" s="1"/>
  <c r="E1682" i="5"/>
  <c r="E1683" i="5"/>
  <c r="E1684" i="5"/>
  <c r="X1684" i="5" s="1"/>
  <c r="E1685" i="5"/>
  <c r="X1685" i="5" s="1"/>
  <c r="E1686" i="5"/>
  <c r="E1687" i="5"/>
  <c r="X1687" i="5" s="1"/>
  <c r="E1688" i="5"/>
  <c r="E1689" i="5"/>
  <c r="X1689" i="5" s="1"/>
  <c r="E1690" i="5"/>
  <c r="E1691" i="5"/>
  <c r="E1692" i="5"/>
  <c r="X1692" i="5" s="1"/>
  <c r="E1693" i="5"/>
  <c r="X1693" i="5" s="1"/>
  <c r="E1694" i="5"/>
  <c r="E1695" i="5"/>
  <c r="X1695" i="5" s="1"/>
  <c r="E1696" i="5"/>
  <c r="X1696" i="5" s="1"/>
  <c r="E1697" i="5"/>
  <c r="X1697" i="5" s="1"/>
  <c r="E1698" i="5"/>
  <c r="E1699" i="5"/>
  <c r="E1700" i="5"/>
  <c r="X1700" i="5" s="1"/>
  <c r="E1701" i="5"/>
  <c r="X1701" i="5" s="1"/>
  <c r="E1702" i="5"/>
  <c r="E1703" i="5"/>
  <c r="E1704" i="5"/>
  <c r="E1705" i="5"/>
  <c r="X1705" i="5" s="1"/>
  <c r="E1706" i="5"/>
  <c r="E1707" i="5"/>
  <c r="X1707" i="5" s="1"/>
  <c r="E1708" i="5"/>
  <c r="X1708" i="5" s="1"/>
  <c r="E1709" i="5"/>
  <c r="X1709" i="5" s="1"/>
  <c r="E1710" i="5"/>
  <c r="E1711" i="5"/>
  <c r="X1711" i="5" s="1"/>
  <c r="E1712" i="5"/>
  <c r="E1713" i="5"/>
  <c r="X1713" i="5" s="1"/>
  <c r="E1714" i="5"/>
  <c r="E1715" i="5"/>
  <c r="X1715" i="5" s="1"/>
  <c r="E1716" i="5"/>
  <c r="X1716" i="5" s="1"/>
  <c r="E1717" i="5"/>
  <c r="X1717" i="5" s="1"/>
  <c r="E1718" i="5"/>
  <c r="E1719" i="5"/>
  <c r="E1720" i="5"/>
  <c r="E1721" i="5"/>
  <c r="X1721" i="5" s="1"/>
  <c r="E1722" i="5"/>
  <c r="E1723" i="5"/>
  <c r="X1723" i="5" s="1"/>
  <c r="E1724" i="5"/>
  <c r="X1724" i="5" s="1"/>
  <c r="E1725" i="5"/>
  <c r="X1725" i="5" s="1"/>
  <c r="E1726" i="5"/>
  <c r="E1727" i="5"/>
  <c r="X1727" i="5" s="1"/>
  <c r="E1728" i="5"/>
  <c r="E1729" i="5"/>
  <c r="X1729" i="5" s="1"/>
  <c r="E1730" i="5"/>
  <c r="E1731" i="5"/>
  <c r="X1731" i="5" s="1"/>
  <c r="E1732" i="5"/>
  <c r="X1732" i="5" s="1"/>
  <c r="E1733" i="5"/>
  <c r="X1733" i="5" s="1"/>
  <c r="E1734" i="5"/>
  <c r="E1735" i="5"/>
  <c r="X1735" i="5" s="1"/>
  <c r="E1736" i="5"/>
  <c r="E1737" i="5"/>
  <c r="X1737" i="5" s="1"/>
  <c r="E1738" i="5"/>
  <c r="E1739" i="5"/>
  <c r="X1739" i="5" s="1"/>
  <c r="E1740" i="5"/>
  <c r="X1740" i="5" s="1"/>
  <c r="E1741" i="5"/>
  <c r="X1741" i="5" s="1"/>
  <c r="E1742" i="5"/>
  <c r="E1743" i="5"/>
  <c r="X1743" i="5" s="1"/>
  <c r="E1744" i="5"/>
  <c r="E1745" i="5"/>
  <c r="X1745" i="5" s="1"/>
  <c r="E1746" i="5"/>
  <c r="E1747" i="5"/>
  <c r="E1748" i="5"/>
  <c r="X1748" i="5" s="1"/>
  <c r="E1749" i="5"/>
  <c r="X1749" i="5" s="1"/>
  <c r="E1750" i="5"/>
  <c r="E1751" i="5"/>
  <c r="X1751" i="5" s="1"/>
  <c r="E1752" i="5"/>
  <c r="E1753" i="5"/>
  <c r="X1753" i="5" s="1"/>
  <c r="E1754" i="5"/>
  <c r="E1755" i="5"/>
  <c r="X1755" i="5" s="1"/>
  <c r="E1756" i="5"/>
  <c r="X1756" i="5" s="1"/>
  <c r="E1757" i="5"/>
  <c r="X1757" i="5" s="1"/>
  <c r="E1758" i="5"/>
  <c r="E1759" i="5"/>
  <c r="E1760" i="5"/>
  <c r="E1761" i="5"/>
  <c r="X1761" i="5" s="1"/>
  <c r="E1762" i="5"/>
  <c r="X1762" i="5" s="1"/>
  <c r="E1763" i="5"/>
  <c r="E1764" i="5"/>
  <c r="X1764" i="5" s="1"/>
  <c r="E1765" i="5"/>
  <c r="X1765" i="5" s="1"/>
  <c r="E1766" i="5"/>
  <c r="E1767" i="5"/>
  <c r="E1768" i="5"/>
  <c r="E1769" i="5"/>
  <c r="X1769" i="5" s="1"/>
  <c r="E1770" i="5"/>
  <c r="E1771" i="5"/>
  <c r="E1772" i="5"/>
  <c r="X1772" i="5" s="1"/>
  <c r="E1773" i="5"/>
  <c r="X1773" i="5" s="1"/>
  <c r="E1774" i="5"/>
  <c r="E1775" i="5"/>
  <c r="X1775" i="5" s="1"/>
  <c r="E1776" i="5"/>
  <c r="E1777" i="5"/>
  <c r="X1777" i="5" s="1"/>
  <c r="E1778" i="5"/>
  <c r="X1778" i="5" s="1"/>
  <c r="E1779" i="5"/>
  <c r="X1779" i="5" s="1"/>
  <c r="E1780" i="5"/>
  <c r="X1780" i="5" s="1"/>
  <c r="E1781" i="5"/>
  <c r="X1781" i="5" s="1"/>
  <c r="E1782" i="5"/>
  <c r="E1783" i="5"/>
  <c r="X1783" i="5" s="1"/>
  <c r="E1784" i="5"/>
  <c r="E1785" i="5"/>
  <c r="X1785" i="5" s="1"/>
  <c r="E1786" i="5"/>
  <c r="E1787" i="5"/>
  <c r="E1788" i="5"/>
  <c r="X1788" i="5" s="1"/>
  <c r="E1789" i="5"/>
  <c r="X1789" i="5" s="1"/>
  <c r="E1790" i="5"/>
  <c r="E1791" i="5"/>
  <c r="E1792" i="5"/>
  <c r="E1793" i="5"/>
  <c r="X1793" i="5" s="1"/>
  <c r="E1794" i="5"/>
  <c r="E1795" i="5"/>
  <c r="X1795" i="5" s="1"/>
  <c r="E1796" i="5"/>
  <c r="X1796" i="5" s="1"/>
  <c r="E1797" i="5"/>
  <c r="X1797" i="5" s="1"/>
  <c r="E1798" i="5"/>
  <c r="E1799" i="5"/>
  <c r="E1800" i="5"/>
  <c r="E1801" i="5"/>
  <c r="X1801" i="5" s="1"/>
  <c r="E1802" i="5"/>
  <c r="X1802" i="5" s="1"/>
  <c r="E1803" i="5"/>
  <c r="E1804" i="5"/>
  <c r="X1804" i="5" s="1"/>
  <c r="E1805" i="5"/>
  <c r="X1805" i="5" s="1"/>
  <c r="E1806" i="5"/>
  <c r="E1807" i="5"/>
  <c r="X1807" i="5" s="1"/>
  <c r="E1808" i="5"/>
  <c r="E1809" i="5"/>
  <c r="X1809" i="5" s="1"/>
  <c r="E1810" i="5"/>
  <c r="X1810" i="5" s="1"/>
  <c r="E1811" i="5"/>
  <c r="X1811" i="5" s="1"/>
  <c r="E1812" i="5"/>
  <c r="X1812" i="5" s="1"/>
  <c r="E1813" i="5"/>
  <c r="X1813" i="5" s="1"/>
  <c r="E1814" i="5"/>
  <c r="E1815" i="5"/>
  <c r="X1815" i="5" s="1"/>
  <c r="E1816" i="5"/>
  <c r="X1816" i="5" s="1"/>
  <c r="E1817" i="5"/>
  <c r="X1817" i="5" s="1"/>
  <c r="E1818" i="5"/>
  <c r="X1818" i="5" s="1"/>
  <c r="E1819" i="5"/>
  <c r="E1820" i="5"/>
  <c r="X1820" i="5" s="1"/>
  <c r="E1821" i="5"/>
  <c r="X1821" i="5" s="1"/>
  <c r="E1822" i="5"/>
  <c r="E1823" i="5"/>
  <c r="X1823" i="5" s="1"/>
  <c r="E1824" i="5"/>
  <c r="X1824" i="5" s="1"/>
  <c r="E1825" i="5"/>
  <c r="X1825" i="5" s="1"/>
  <c r="E1826" i="5"/>
  <c r="E1827" i="5"/>
  <c r="X1827" i="5" s="1"/>
  <c r="E1828" i="5"/>
  <c r="X1828" i="5" s="1"/>
  <c r="E1829" i="5"/>
  <c r="X1829" i="5" s="1"/>
  <c r="E1830" i="5"/>
  <c r="E1831" i="5"/>
  <c r="X1831" i="5" s="1"/>
  <c r="E1832" i="5"/>
  <c r="E1833" i="5"/>
  <c r="X1833" i="5" s="1"/>
  <c r="E1834" i="5"/>
  <c r="E1835" i="5"/>
  <c r="X1835" i="5" s="1"/>
  <c r="E1836" i="5"/>
  <c r="X1836" i="5" s="1"/>
  <c r="E1837" i="5"/>
  <c r="X1837" i="5" s="1"/>
  <c r="E1838" i="5"/>
  <c r="E1839" i="5"/>
  <c r="E1840" i="5"/>
  <c r="E1841" i="5"/>
  <c r="X1841" i="5" s="1"/>
  <c r="E1842" i="5"/>
  <c r="E1843" i="5"/>
  <c r="X1843" i="5" s="1"/>
  <c r="E1844" i="5"/>
  <c r="X1844" i="5" s="1"/>
  <c r="E1845" i="5"/>
  <c r="X1845" i="5" s="1"/>
  <c r="E1846" i="5"/>
  <c r="E1847" i="5"/>
  <c r="X1847" i="5" s="1"/>
  <c r="E1848" i="5"/>
  <c r="X1848" i="5" s="1"/>
  <c r="E1849" i="5"/>
  <c r="X1849" i="5" s="1"/>
  <c r="E1850" i="5"/>
  <c r="E1851" i="5"/>
  <c r="E1852" i="5"/>
  <c r="X1852" i="5" s="1"/>
  <c r="E1853" i="5"/>
  <c r="X1853" i="5" s="1"/>
  <c r="E1854" i="5"/>
  <c r="E1855" i="5"/>
  <c r="X1855" i="5" s="1"/>
  <c r="E1856" i="5"/>
  <c r="E1857" i="5"/>
  <c r="X1857" i="5" s="1"/>
  <c r="E1858" i="5"/>
  <c r="E1859" i="5"/>
  <c r="E1860" i="5"/>
  <c r="X1860" i="5" s="1"/>
  <c r="E1861" i="5"/>
  <c r="X1861" i="5" s="1"/>
  <c r="E1862" i="5"/>
  <c r="E1863" i="5"/>
  <c r="X1863" i="5" s="1"/>
  <c r="E1864" i="5"/>
  <c r="E1865" i="5"/>
  <c r="X1865" i="5" s="1"/>
  <c r="E1866" i="5"/>
  <c r="E1867" i="5"/>
  <c r="X1867" i="5" s="1"/>
  <c r="E1868" i="5"/>
  <c r="X1868" i="5" s="1"/>
  <c r="E1869" i="5"/>
  <c r="X1869" i="5" s="1"/>
  <c r="E1870" i="5"/>
  <c r="E1871" i="5"/>
  <c r="X1871" i="5" s="1"/>
  <c r="E1872" i="5"/>
  <c r="E1873" i="5"/>
  <c r="X1873" i="5" s="1"/>
  <c r="E1874" i="5"/>
  <c r="X1874" i="5" s="1"/>
  <c r="E1875" i="5"/>
  <c r="X1875" i="5" s="1"/>
  <c r="E1876" i="5"/>
  <c r="X1876" i="5" s="1"/>
  <c r="E1877" i="5"/>
  <c r="X1877" i="5" s="1"/>
  <c r="E1878" i="5"/>
  <c r="E1879" i="5"/>
  <c r="E1880" i="5"/>
  <c r="E1881" i="5"/>
  <c r="X1881" i="5" s="1"/>
  <c r="E1882" i="5"/>
  <c r="X1882" i="5" s="1"/>
  <c r="E1883" i="5"/>
  <c r="X1883" i="5" s="1"/>
  <c r="E1884" i="5"/>
  <c r="X1884" i="5" s="1"/>
  <c r="E1885" i="5"/>
  <c r="X1885" i="5" s="1"/>
  <c r="E1886" i="5"/>
  <c r="E1887" i="5"/>
  <c r="X1887" i="5" s="1"/>
  <c r="E1888" i="5"/>
  <c r="E1889" i="5"/>
  <c r="X1889" i="5" s="1"/>
  <c r="E1890" i="5"/>
  <c r="X1890" i="5" s="1"/>
  <c r="E1891" i="5"/>
  <c r="E1892" i="5"/>
  <c r="X1892" i="5" s="1"/>
  <c r="E1893" i="5"/>
  <c r="X1893" i="5" s="1"/>
  <c r="E1894" i="5"/>
  <c r="E1895" i="5"/>
  <c r="X1895" i="5" s="1"/>
  <c r="E1896" i="5"/>
  <c r="E1897" i="5"/>
  <c r="X1897" i="5" s="1"/>
  <c r="E1898" i="5"/>
  <c r="X1898" i="5" s="1"/>
  <c r="E1899" i="5"/>
  <c r="E1900" i="5"/>
  <c r="X1900" i="5" s="1"/>
  <c r="E1901" i="5"/>
  <c r="X1901" i="5" s="1"/>
  <c r="E1902" i="5"/>
  <c r="E1903" i="5"/>
  <c r="X1903" i="5" s="1"/>
  <c r="E1904" i="5"/>
  <c r="E1905" i="5"/>
  <c r="X1905" i="5" s="1"/>
  <c r="E1906" i="5"/>
  <c r="X1906" i="5" s="1"/>
  <c r="E1907" i="5"/>
  <c r="X1907" i="5" s="1"/>
  <c r="E1908" i="5"/>
  <c r="X1908" i="5" s="1"/>
  <c r="E1909" i="5"/>
  <c r="X1909" i="5" s="1"/>
  <c r="E1910" i="5"/>
  <c r="E1911" i="5"/>
  <c r="X1911" i="5" s="1"/>
  <c r="E1912" i="5"/>
  <c r="E1913" i="5"/>
  <c r="X1913" i="5" s="1"/>
  <c r="E1914" i="5"/>
  <c r="X1914" i="5" s="1"/>
  <c r="E1915" i="5"/>
  <c r="X1915" i="5" s="1"/>
  <c r="E1916" i="5"/>
  <c r="X1916" i="5" s="1"/>
  <c r="E1917" i="5"/>
  <c r="X1917" i="5" s="1"/>
  <c r="E1918" i="5"/>
  <c r="E1919" i="5"/>
  <c r="X1919" i="5" s="1"/>
  <c r="E1920" i="5"/>
  <c r="E1921" i="5"/>
  <c r="X1921" i="5" s="1"/>
  <c r="E1922" i="5"/>
  <c r="E1923" i="5"/>
  <c r="X1923" i="5" s="1"/>
  <c r="E1924" i="5"/>
  <c r="X1924" i="5" s="1"/>
  <c r="E1925" i="5"/>
  <c r="X1925" i="5" s="1"/>
  <c r="E1926" i="5"/>
  <c r="E1927" i="5"/>
  <c r="X1927" i="5" s="1"/>
  <c r="E1928" i="5"/>
  <c r="E1929" i="5"/>
  <c r="X1929" i="5" s="1"/>
  <c r="E1930" i="5"/>
  <c r="E1931" i="5"/>
  <c r="E1932" i="5"/>
  <c r="X1932" i="5" s="1"/>
  <c r="E1933" i="5"/>
  <c r="X1933" i="5" s="1"/>
  <c r="E1934" i="5"/>
  <c r="E1935" i="5"/>
  <c r="X1935" i="5" s="1"/>
  <c r="E1936" i="5"/>
  <c r="X1936" i="5" s="1"/>
  <c r="E1937" i="5"/>
  <c r="X1937" i="5" s="1"/>
  <c r="E1938" i="5"/>
  <c r="E1939" i="5"/>
  <c r="X1939" i="5" s="1"/>
  <c r="E1940" i="5"/>
  <c r="X1940" i="5" s="1"/>
  <c r="E1941" i="5"/>
  <c r="X1941" i="5" s="1"/>
  <c r="E1942" i="5"/>
  <c r="E1943" i="5"/>
  <c r="X1943" i="5" s="1"/>
  <c r="E1944" i="5"/>
  <c r="E1945" i="5"/>
  <c r="X1945" i="5" s="1"/>
  <c r="E1946" i="5"/>
  <c r="E1947" i="5"/>
  <c r="E1948" i="5"/>
  <c r="X1948" i="5" s="1"/>
  <c r="E1949" i="5"/>
  <c r="X1949" i="5" s="1"/>
  <c r="E1950" i="5"/>
  <c r="E1951" i="5"/>
  <c r="X1951" i="5" s="1"/>
  <c r="E1952" i="5"/>
  <c r="E1953" i="5"/>
  <c r="X1953" i="5" s="1"/>
  <c r="E1954" i="5"/>
  <c r="E1955" i="5"/>
  <c r="X1955" i="5" s="1"/>
  <c r="E1956" i="5"/>
  <c r="X1956" i="5" s="1"/>
  <c r="E1957" i="5"/>
  <c r="X1957" i="5" s="1"/>
  <c r="E1958" i="5"/>
  <c r="E1959" i="5"/>
  <c r="X1959" i="5" s="1"/>
  <c r="E1960" i="5"/>
  <c r="E1961" i="5"/>
  <c r="X1961" i="5" s="1"/>
  <c r="E1962" i="5"/>
  <c r="E1963" i="5"/>
  <c r="X1963" i="5" s="1"/>
  <c r="E1964" i="5"/>
  <c r="X1964" i="5" s="1"/>
  <c r="E1965" i="5"/>
  <c r="X1965" i="5" s="1"/>
  <c r="E1966" i="5"/>
  <c r="E1967" i="5"/>
  <c r="E1968" i="5"/>
  <c r="E1969" i="5"/>
  <c r="X1969" i="5" s="1"/>
  <c r="E1970" i="5"/>
  <c r="E1971" i="5"/>
  <c r="X1971" i="5" s="1"/>
  <c r="E1972" i="5"/>
  <c r="X1972" i="5" s="1"/>
  <c r="E1973" i="5"/>
  <c r="X1973" i="5" s="1"/>
  <c r="E1974" i="5"/>
  <c r="E1975" i="5"/>
  <c r="X1975" i="5" s="1"/>
  <c r="E1976" i="5"/>
  <c r="E1977" i="5"/>
  <c r="X1977" i="5" s="1"/>
  <c r="E1978" i="5"/>
  <c r="E1979" i="5"/>
  <c r="X1979" i="5" s="1"/>
  <c r="E1980" i="5"/>
  <c r="X1980" i="5" s="1"/>
  <c r="E1981" i="5"/>
  <c r="X1981" i="5" s="1"/>
  <c r="E1982" i="5"/>
  <c r="E1983" i="5"/>
  <c r="X1983" i="5" s="1"/>
  <c r="E1984" i="5"/>
  <c r="E1985" i="5"/>
  <c r="X1985" i="5" s="1"/>
  <c r="E1986" i="5"/>
  <c r="X1986" i="5" s="1"/>
  <c r="E1987" i="5"/>
  <c r="X1987" i="5" s="1"/>
  <c r="E1988" i="5"/>
  <c r="X1988" i="5" s="1"/>
  <c r="E1989" i="5"/>
  <c r="X1989" i="5" s="1"/>
  <c r="E1990" i="5"/>
  <c r="E1991" i="5"/>
  <c r="X1991" i="5" s="1"/>
  <c r="E1992" i="5"/>
  <c r="E1993" i="5"/>
  <c r="X1993" i="5" s="1"/>
  <c r="E1994" i="5"/>
  <c r="E1995" i="5"/>
  <c r="X1995" i="5" s="1"/>
  <c r="E1996" i="5"/>
  <c r="X1996" i="5" s="1"/>
  <c r="E1997" i="5"/>
  <c r="X1997" i="5" s="1"/>
  <c r="E1998" i="5"/>
  <c r="E1999" i="5"/>
  <c r="X1999" i="5" s="1"/>
  <c r="E2000" i="5"/>
  <c r="E2001" i="5"/>
  <c r="X2001" i="5" s="1"/>
  <c r="E2002" i="5"/>
  <c r="E2003" i="5"/>
  <c r="X2003" i="5" s="1"/>
  <c r="E2004" i="5"/>
  <c r="X2004" i="5" s="1"/>
  <c r="E2005" i="5"/>
  <c r="X2005" i="5" s="1"/>
  <c r="E2006" i="5"/>
  <c r="E2007" i="5"/>
  <c r="X2007" i="5" s="1"/>
  <c r="E2008" i="5"/>
  <c r="E2009" i="5"/>
  <c r="X2009" i="5" s="1"/>
  <c r="E2010" i="5"/>
  <c r="X2010" i="5" s="1"/>
  <c r="E2011" i="5"/>
  <c r="X2011" i="5" s="1"/>
  <c r="E2012" i="5"/>
  <c r="X2012" i="5" s="1"/>
  <c r="E2013" i="5"/>
  <c r="X2013" i="5" s="1"/>
  <c r="E2014" i="5"/>
  <c r="E2015" i="5"/>
  <c r="X2015" i="5" s="1"/>
  <c r="E2016" i="5"/>
  <c r="E2017" i="5"/>
  <c r="X2017" i="5" s="1"/>
  <c r="E2018" i="5"/>
  <c r="E2019" i="5"/>
  <c r="X2019" i="5" s="1"/>
  <c r="E2020" i="5"/>
  <c r="X2020" i="5" s="1"/>
  <c r="E2021" i="5"/>
  <c r="X2021" i="5" s="1"/>
  <c r="E2022" i="5"/>
  <c r="E2023" i="5"/>
  <c r="X2023" i="5" s="1"/>
  <c r="E2024" i="5"/>
  <c r="E2025" i="5"/>
  <c r="X2025" i="5" s="1"/>
  <c r="E2026" i="5"/>
  <c r="E2027" i="5"/>
  <c r="X2027" i="5" s="1"/>
  <c r="E2028" i="5"/>
  <c r="X2028" i="5" s="1"/>
  <c r="E2029" i="5"/>
  <c r="X2029" i="5" s="1"/>
  <c r="E2030" i="5"/>
  <c r="E2031" i="5"/>
  <c r="X2031" i="5" s="1"/>
  <c r="E2032" i="5"/>
  <c r="E2033" i="5"/>
  <c r="X2033" i="5" s="1"/>
  <c r="E2034" i="5"/>
  <c r="E2035" i="5"/>
  <c r="E2036" i="5"/>
  <c r="X2036" i="5" s="1"/>
  <c r="E2037" i="5"/>
  <c r="X2037" i="5" s="1"/>
  <c r="E2038" i="5"/>
  <c r="E2039" i="5"/>
  <c r="X2039" i="5" s="1"/>
  <c r="E2040" i="5"/>
  <c r="E2041" i="5"/>
  <c r="X2041" i="5" s="1"/>
  <c r="E2042" i="5"/>
  <c r="X2042" i="5" s="1"/>
  <c r="E2043" i="5"/>
  <c r="X2043" i="5" s="1"/>
  <c r="E2044" i="5"/>
  <c r="X2044" i="5" s="1"/>
  <c r="E2045" i="5"/>
  <c r="X2045" i="5" s="1"/>
  <c r="E2046" i="5"/>
  <c r="E2047" i="5"/>
  <c r="X2047" i="5" s="1"/>
  <c r="E2048" i="5"/>
  <c r="E2049" i="5"/>
  <c r="X2049" i="5" s="1"/>
  <c r="E2050" i="5"/>
  <c r="E2051" i="5"/>
  <c r="X2051" i="5" s="1"/>
  <c r="E2052" i="5"/>
  <c r="X2052" i="5" s="1"/>
  <c r="E2053" i="5"/>
  <c r="X2053" i="5" s="1"/>
  <c r="E2054" i="5"/>
  <c r="E2055" i="5"/>
  <c r="X2055" i="5" s="1"/>
  <c r="E2056" i="5"/>
  <c r="E2057" i="5"/>
  <c r="X2057" i="5" s="1"/>
  <c r="E2058" i="5"/>
  <c r="E2059" i="5"/>
  <c r="X2059" i="5" s="1"/>
  <c r="E2060" i="5"/>
  <c r="X2060" i="5" s="1"/>
  <c r="E2061" i="5"/>
  <c r="X2061" i="5" s="1"/>
  <c r="E2062" i="5"/>
  <c r="E2063" i="5"/>
  <c r="X2063" i="5" s="1"/>
  <c r="E2064" i="5"/>
  <c r="E2065" i="5"/>
  <c r="X2065" i="5" s="1"/>
  <c r="E2066" i="5"/>
  <c r="E2067" i="5"/>
  <c r="E2068" i="5"/>
  <c r="X2068" i="5" s="1"/>
  <c r="E2069" i="5"/>
  <c r="X2069" i="5" s="1"/>
  <c r="E2070" i="5"/>
  <c r="E2071" i="5"/>
  <c r="X2071" i="5" s="1"/>
  <c r="E2072" i="5"/>
  <c r="X2072" i="5" s="1"/>
  <c r="E2073" i="5"/>
  <c r="X2073" i="5" s="1"/>
  <c r="E2074" i="5"/>
  <c r="X2074" i="5" s="1"/>
  <c r="E2075" i="5"/>
  <c r="X2075" i="5" s="1"/>
  <c r="E2076" i="5"/>
  <c r="X2076" i="5" s="1"/>
  <c r="E2077" i="5"/>
  <c r="X2077" i="5" s="1"/>
  <c r="E2078" i="5"/>
  <c r="E2079" i="5"/>
  <c r="X2079" i="5" s="1"/>
  <c r="E2080" i="5"/>
  <c r="E2081" i="5"/>
  <c r="X2081" i="5" s="1"/>
  <c r="E2082" i="5"/>
  <c r="X2082" i="5" s="1"/>
  <c r="E2083" i="5"/>
  <c r="X2083" i="5" s="1"/>
  <c r="E2084" i="5"/>
  <c r="X2084" i="5" s="1"/>
  <c r="E2085" i="5"/>
  <c r="X2085" i="5" s="1"/>
  <c r="E2086" i="5"/>
  <c r="E2087" i="5"/>
  <c r="X2087" i="5" s="1"/>
  <c r="E2088" i="5"/>
  <c r="E2089" i="5"/>
  <c r="X2089" i="5" s="1"/>
  <c r="E2090" i="5"/>
  <c r="E2091" i="5"/>
  <c r="X2091" i="5" s="1"/>
  <c r="E2092" i="5"/>
  <c r="X2092" i="5" s="1"/>
  <c r="E2093" i="5"/>
  <c r="X2093" i="5" s="1"/>
  <c r="E2094" i="5"/>
  <c r="E2095" i="5"/>
  <c r="E2096" i="5"/>
  <c r="E2097" i="5"/>
  <c r="X2097" i="5" s="1"/>
  <c r="E2098" i="5"/>
  <c r="X2098" i="5" s="1"/>
  <c r="E2099" i="5"/>
  <c r="E2100" i="5"/>
  <c r="X2100" i="5" s="1"/>
  <c r="E2101" i="5"/>
  <c r="X2101" i="5" s="1"/>
  <c r="E2102" i="5"/>
  <c r="E2103" i="5"/>
  <c r="E2104" i="5"/>
  <c r="E2105" i="5"/>
  <c r="X2105" i="5" s="1"/>
  <c r="E2106" i="5"/>
  <c r="E2107" i="5"/>
  <c r="X2107" i="5" s="1"/>
  <c r="E2108" i="5"/>
  <c r="X2108" i="5" s="1"/>
  <c r="E2109" i="5"/>
  <c r="X2109" i="5" s="1"/>
  <c r="E2110" i="5"/>
  <c r="E2111" i="5"/>
  <c r="X2111" i="5" s="1"/>
  <c r="E2112" i="5"/>
  <c r="E2113" i="5"/>
  <c r="X2113" i="5" s="1"/>
  <c r="E2114" i="5"/>
  <c r="X2114" i="5" s="1"/>
  <c r="E2115" i="5"/>
  <c r="X2115" i="5" s="1"/>
  <c r="E2116" i="5"/>
  <c r="X2116" i="5" s="1"/>
  <c r="E2117" i="5"/>
  <c r="X2117" i="5" s="1"/>
  <c r="E2118" i="5"/>
  <c r="E2119" i="5"/>
  <c r="X2119" i="5" s="1"/>
  <c r="E2120" i="5"/>
  <c r="E2121" i="5"/>
  <c r="X2121" i="5" s="1"/>
  <c r="E2122" i="5"/>
  <c r="X2122" i="5" s="1"/>
  <c r="E2123" i="5"/>
  <c r="X2123" i="5" s="1"/>
  <c r="E2124" i="5"/>
  <c r="X2124" i="5" s="1"/>
  <c r="E2125" i="5"/>
  <c r="X2125" i="5" s="1"/>
  <c r="E2126" i="5"/>
  <c r="E2127" i="5"/>
  <c r="X2127" i="5" s="1"/>
  <c r="E2128" i="5"/>
  <c r="E2129" i="5"/>
  <c r="X2129" i="5" s="1"/>
  <c r="E2130" i="5"/>
  <c r="X2130" i="5" s="1"/>
  <c r="E2131" i="5"/>
  <c r="X2131" i="5" s="1"/>
  <c r="E2132" i="5"/>
  <c r="X2132" i="5" s="1"/>
  <c r="E2133" i="5"/>
  <c r="X2133" i="5" s="1"/>
  <c r="E2134" i="5"/>
  <c r="E2135" i="5"/>
  <c r="X2135" i="5" s="1"/>
  <c r="E2136" i="5"/>
  <c r="E2137" i="5"/>
  <c r="X2137" i="5" s="1"/>
  <c r="E2138" i="5"/>
  <c r="X2138" i="5" s="1"/>
  <c r="E2139" i="5"/>
  <c r="X2139" i="5" s="1"/>
  <c r="E2140" i="5"/>
  <c r="X2140" i="5" s="1"/>
  <c r="E2141" i="5"/>
  <c r="X2141" i="5" s="1"/>
  <c r="E2142" i="5"/>
  <c r="E2143" i="5"/>
  <c r="E2144" i="5"/>
  <c r="E2145" i="5"/>
  <c r="X2145" i="5" s="1"/>
  <c r="E2146" i="5"/>
  <c r="X2146" i="5" s="1"/>
  <c r="E2147" i="5"/>
  <c r="X2147" i="5" s="1"/>
  <c r="E2148" i="5"/>
  <c r="X2148" i="5" s="1"/>
  <c r="E2149" i="5"/>
  <c r="X2149" i="5" s="1"/>
  <c r="E2150" i="5"/>
  <c r="E2151" i="5"/>
  <c r="E2152" i="5"/>
  <c r="E2153" i="5"/>
  <c r="X2153" i="5" s="1"/>
  <c r="E2154" i="5"/>
  <c r="X2154" i="5" s="1"/>
  <c r="E2155" i="5"/>
  <c r="E2156" i="5"/>
  <c r="X2156" i="5" s="1"/>
  <c r="E2157" i="5"/>
  <c r="X2157" i="5" s="1"/>
  <c r="E2158" i="5"/>
  <c r="E2159" i="5"/>
  <c r="E2160" i="5"/>
  <c r="E2161" i="5"/>
  <c r="X2161" i="5" s="1"/>
  <c r="E2162" i="5"/>
  <c r="X2162" i="5" s="1"/>
  <c r="E2163" i="5"/>
  <c r="X2163" i="5" s="1"/>
  <c r="E2164" i="5"/>
  <c r="X2164" i="5" s="1"/>
  <c r="E2165" i="5"/>
  <c r="X2165" i="5" s="1"/>
  <c r="E2166" i="5"/>
  <c r="E2167" i="5"/>
  <c r="E2168" i="5"/>
  <c r="E2169" i="5"/>
  <c r="X2169" i="5" s="1"/>
  <c r="E2170" i="5"/>
  <c r="X2170" i="5" s="1"/>
  <c r="E2171" i="5"/>
  <c r="E2172" i="5"/>
  <c r="X2172" i="5" s="1"/>
  <c r="E2173" i="5"/>
  <c r="X2173" i="5" s="1"/>
  <c r="E2174" i="5"/>
  <c r="E2175" i="5"/>
  <c r="X2175" i="5" s="1"/>
  <c r="E2176" i="5"/>
  <c r="E2177" i="5"/>
  <c r="X2177" i="5" s="1"/>
  <c r="E2178" i="5"/>
  <c r="X2178" i="5" s="1"/>
  <c r="E2179" i="5"/>
  <c r="X2179" i="5" s="1"/>
  <c r="E2180" i="5"/>
  <c r="X2180" i="5" s="1"/>
  <c r="E2181" i="5"/>
  <c r="X2181" i="5" s="1"/>
  <c r="E2182" i="5"/>
  <c r="E2183" i="5"/>
  <c r="X2183" i="5" s="1"/>
  <c r="E2184" i="5"/>
  <c r="E2185" i="5"/>
  <c r="X2185" i="5" s="1"/>
  <c r="E2186" i="5"/>
  <c r="X2186" i="5" s="1"/>
  <c r="E2187" i="5"/>
  <c r="X2187" i="5" s="1"/>
  <c r="E2188" i="5"/>
  <c r="X2188" i="5" s="1"/>
  <c r="E2189" i="5"/>
  <c r="X2189" i="5" s="1"/>
  <c r="E2190" i="5"/>
  <c r="E2191" i="5"/>
  <c r="X2191" i="5" s="1"/>
  <c r="E2192" i="5"/>
  <c r="E2193" i="5"/>
  <c r="X2193" i="5" s="1"/>
  <c r="E2194" i="5"/>
  <c r="X2194" i="5" s="1"/>
  <c r="E2195" i="5"/>
  <c r="X2195" i="5" s="1"/>
  <c r="E2196" i="5"/>
  <c r="X2196" i="5" s="1"/>
  <c r="E2197" i="5"/>
  <c r="X2197" i="5" s="1"/>
  <c r="E2198" i="5"/>
  <c r="E2199" i="5"/>
  <c r="X2199" i="5" s="1"/>
  <c r="E2200" i="5"/>
  <c r="E2201" i="5"/>
  <c r="X2201" i="5" s="1"/>
  <c r="E2202" i="5"/>
  <c r="X2202" i="5" s="1"/>
  <c r="E2203" i="5"/>
  <c r="X2203" i="5" s="1"/>
  <c r="E2204" i="5"/>
  <c r="X2204" i="5" s="1"/>
  <c r="E2205" i="5"/>
  <c r="X2205" i="5" s="1"/>
  <c r="E2206" i="5"/>
  <c r="E2207" i="5"/>
  <c r="X2207" i="5" s="1"/>
  <c r="E2208" i="5"/>
  <c r="E2209" i="5"/>
  <c r="X2209" i="5" s="1"/>
  <c r="E2210" i="5"/>
  <c r="X2210" i="5" s="1"/>
  <c r="E2211" i="5"/>
  <c r="X2211" i="5" s="1"/>
  <c r="E2212" i="5"/>
  <c r="X2212" i="5" s="1"/>
  <c r="E2213" i="5"/>
  <c r="X2213" i="5" s="1"/>
  <c r="E2214" i="5"/>
  <c r="E2215" i="5"/>
  <c r="X2215" i="5" s="1"/>
  <c r="E2216" i="5"/>
  <c r="E2217" i="5"/>
  <c r="X2217" i="5" s="1"/>
  <c r="E2218" i="5"/>
  <c r="X2218" i="5" s="1"/>
  <c r="E2219" i="5"/>
  <c r="X2219" i="5" s="1"/>
  <c r="E2220" i="5"/>
  <c r="X2220" i="5" s="1"/>
  <c r="E2221" i="5"/>
  <c r="X2221" i="5" s="1"/>
  <c r="E2222" i="5"/>
  <c r="E2223" i="5"/>
  <c r="X2223" i="5" s="1"/>
  <c r="E2224" i="5"/>
  <c r="E2225" i="5"/>
  <c r="X2225" i="5" s="1"/>
  <c r="E2226" i="5"/>
  <c r="X2226" i="5" s="1"/>
  <c r="E2227" i="5"/>
  <c r="X2227" i="5" s="1"/>
  <c r="E2228" i="5"/>
  <c r="X2228" i="5" s="1"/>
  <c r="E2229" i="5"/>
  <c r="X2229" i="5" s="1"/>
  <c r="E2230" i="5"/>
  <c r="E2231" i="5"/>
  <c r="E2232" i="5"/>
  <c r="E2233" i="5"/>
  <c r="X2233" i="5" s="1"/>
  <c r="E2234" i="5"/>
  <c r="X2234" i="5" s="1"/>
  <c r="E2235" i="5"/>
  <c r="X2235" i="5" s="1"/>
  <c r="E2236" i="5"/>
  <c r="X2236" i="5" s="1"/>
  <c r="E2237" i="5"/>
  <c r="X2237" i="5" s="1"/>
  <c r="E2238" i="5"/>
  <c r="E2239" i="5"/>
  <c r="X2239" i="5" s="1"/>
  <c r="E2240" i="5"/>
  <c r="E2241" i="5"/>
  <c r="X2241" i="5" s="1"/>
  <c r="E2242" i="5"/>
  <c r="X2242" i="5" s="1"/>
  <c r="E2243" i="5"/>
  <c r="X2243" i="5" s="1"/>
  <c r="E2244" i="5"/>
  <c r="X2244" i="5" s="1"/>
  <c r="E2245" i="5"/>
  <c r="X2245" i="5" s="1"/>
  <c r="E2246" i="5"/>
  <c r="E2247" i="5"/>
  <c r="X2247" i="5" s="1"/>
  <c r="E2248" i="5"/>
  <c r="E2249" i="5"/>
  <c r="X2249" i="5" s="1"/>
  <c r="E2250" i="5"/>
  <c r="X2250" i="5" s="1"/>
  <c r="E2251" i="5"/>
  <c r="E2252" i="5"/>
  <c r="X2252" i="5" s="1"/>
  <c r="E2253" i="5"/>
  <c r="X2253" i="5" s="1"/>
  <c r="E2254" i="5"/>
  <c r="E2255" i="5"/>
  <c r="X2255" i="5" s="1"/>
  <c r="E2256" i="5"/>
  <c r="E2257" i="5"/>
  <c r="X2257" i="5" s="1"/>
  <c r="E2258" i="5"/>
  <c r="X2258" i="5" s="1"/>
  <c r="E2259" i="5"/>
  <c r="X2259" i="5" s="1"/>
  <c r="E2260" i="5"/>
  <c r="X2260" i="5" s="1"/>
  <c r="E2261" i="5"/>
  <c r="X2261" i="5" s="1"/>
  <c r="E2262" i="5"/>
  <c r="E2263" i="5"/>
  <c r="X2263" i="5" s="1"/>
  <c r="E2264" i="5"/>
  <c r="X2264" i="5" s="1"/>
  <c r="E2265" i="5"/>
  <c r="X2265" i="5" s="1"/>
  <c r="E2266" i="5"/>
  <c r="X2266" i="5" s="1"/>
  <c r="E2267" i="5"/>
  <c r="X2267" i="5" s="1"/>
  <c r="E2268" i="5"/>
  <c r="X2268" i="5" s="1"/>
  <c r="E2269" i="5"/>
  <c r="X2269" i="5" s="1"/>
  <c r="E2270" i="5"/>
  <c r="E2271" i="5"/>
  <c r="X2271" i="5" s="1"/>
  <c r="E2272" i="5"/>
  <c r="E2273" i="5"/>
  <c r="X2273" i="5" s="1"/>
  <c r="E2274" i="5"/>
  <c r="X2274" i="5" s="1"/>
  <c r="E2275" i="5"/>
  <c r="E2276" i="5"/>
  <c r="X2276" i="5" s="1"/>
  <c r="E2277" i="5"/>
  <c r="X2277" i="5" s="1"/>
  <c r="E2278" i="5"/>
  <c r="E2279" i="5"/>
  <c r="X2279" i="5" s="1"/>
  <c r="E2280" i="5"/>
  <c r="E2281" i="5"/>
  <c r="X2281" i="5" s="1"/>
  <c r="E2282" i="5"/>
  <c r="X2282" i="5" s="1"/>
  <c r="E2283" i="5"/>
  <c r="E2284" i="5"/>
  <c r="X2284" i="5" s="1"/>
  <c r="E2285" i="5"/>
  <c r="X2285" i="5" s="1"/>
  <c r="E2286" i="5"/>
  <c r="E2287" i="5"/>
  <c r="X2287" i="5" s="1"/>
  <c r="E2288" i="5"/>
  <c r="E2289" i="5"/>
  <c r="X2289" i="5" s="1"/>
  <c r="E2290" i="5"/>
  <c r="X2290" i="5" s="1"/>
  <c r="E2291" i="5"/>
  <c r="X2291" i="5" s="1"/>
  <c r="E2292" i="5"/>
  <c r="X2292" i="5" s="1"/>
  <c r="E2293" i="5"/>
  <c r="X2293" i="5" s="1"/>
  <c r="E2294" i="5"/>
  <c r="E2295" i="5"/>
  <c r="X2295" i="5" s="1"/>
  <c r="E2296" i="5"/>
  <c r="E2297" i="5"/>
  <c r="X2297" i="5" s="1"/>
  <c r="E2298" i="5"/>
  <c r="X2298" i="5" s="1"/>
  <c r="E2299" i="5"/>
  <c r="E2300" i="5"/>
  <c r="X2300" i="5" s="1"/>
  <c r="E2301" i="5"/>
  <c r="X2301" i="5" s="1"/>
  <c r="E2302" i="5"/>
  <c r="E2303" i="5"/>
  <c r="X2303" i="5" s="1"/>
  <c r="E2304" i="5"/>
  <c r="E2305" i="5"/>
  <c r="X2305" i="5" s="1"/>
  <c r="E2306" i="5"/>
  <c r="X2306" i="5" s="1"/>
  <c r="E2307" i="5"/>
  <c r="X2307" i="5" s="1"/>
  <c r="E2308" i="5"/>
  <c r="X2308" i="5" s="1"/>
  <c r="E2309" i="5"/>
  <c r="X2309" i="5" s="1"/>
  <c r="E2310" i="5"/>
  <c r="E2311" i="5"/>
  <c r="X2311" i="5" s="1"/>
  <c r="E2312" i="5"/>
  <c r="E2313" i="5"/>
  <c r="X2313" i="5" s="1"/>
  <c r="E2314" i="5"/>
  <c r="X2314" i="5" s="1"/>
  <c r="E2315" i="5"/>
  <c r="X2315" i="5" s="1"/>
  <c r="E2316" i="5"/>
  <c r="X2316" i="5" s="1"/>
  <c r="E2317" i="5"/>
  <c r="X2317" i="5" s="1"/>
  <c r="E2318" i="5"/>
  <c r="E2319" i="5"/>
  <c r="X2319" i="5" s="1"/>
  <c r="E2320" i="5"/>
  <c r="E2321" i="5"/>
  <c r="X2321" i="5" s="1"/>
  <c r="E2322" i="5"/>
  <c r="X2322" i="5" s="1"/>
  <c r="E2323" i="5"/>
  <c r="X2323" i="5" s="1"/>
  <c r="E2324" i="5"/>
  <c r="X2324" i="5" s="1"/>
  <c r="E2325" i="5"/>
  <c r="X2325" i="5" s="1"/>
  <c r="E2326" i="5"/>
  <c r="E2327" i="5"/>
  <c r="X2327" i="5" s="1"/>
  <c r="E2328" i="5"/>
  <c r="E2329" i="5"/>
  <c r="X2329" i="5" s="1"/>
  <c r="E2330" i="5"/>
  <c r="E2331" i="5"/>
  <c r="X2331" i="5" s="1"/>
  <c r="E2332" i="5"/>
  <c r="X2332" i="5" s="1"/>
  <c r="E2333" i="5"/>
  <c r="X2333" i="5" s="1"/>
  <c r="E2334" i="5"/>
  <c r="E2335" i="5"/>
  <c r="X2335" i="5" s="1"/>
  <c r="E2336" i="5"/>
  <c r="E2337" i="5"/>
  <c r="X2337" i="5" s="1"/>
  <c r="E2338" i="5"/>
  <c r="X2338" i="5" s="1"/>
  <c r="E2339" i="5"/>
  <c r="E2340" i="5"/>
  <c r="X2340" i="5" s="1"/>
  <c r="E2341" i="5"/>
  <c r="X2341" i="5" s="1"/>
  <c r="E2342" i="5"/>
  <c r="E2343" i="5"/>
  <c r="E2344" i="5"/>
  <c r="E2345" i="5"/>
  <c r="X2345" i="5" s="1"/>
  <c r="E2346" i="5"/>
  <c r="X2346" i="5" s="1"/>
  <c r="E2347" i="5"/>
  <c r="E2348" i="5"/>
  <c r="X2348" i="5" s="1"/>
  <c r="E2349" i="5"/>
  <c r="X2349" i="5" s="1"/>
  <c r="E2350" i="5"/>
  <c r="E2351" i="5"/>
  <c r="X2351" i="5" s="1"/>
  <c r="E2352" i="5"/>
  <c r="E2353" i="5"/>
  <c r="X2353" i="5" s="1"/>
  <c r="E2354" i="5"/>
  <c r="X2354" i="5" s="1"/>
  <c r="E2355" i="5"/>
  <c r="X2355" i="5" s="1"/>
  <c r="E2356" i="5"/>
  <c r="X2356" i="5" s="1"/>
  <c r="E2357" i="5"/>
  <c r="X2357" i="5" s="1"/>
  <c r="E2358" i="5"/>
  <c r="E2359" i="5"/>
  <c r="X2359" i="5" s="1"/>
  <c r="E2360" i="5"/>
  <c r="E2361" i="5"/>
  <c r="X2361" i="5" s="1"/>
  <c r="E2362" i="5"/>
  <c r="X2362" i="5" s="1"/>
  <c r="E2363" i="5"/>
  <c r="X2363" i="5" s="1"/>
  <c r="E2364" i="5"/>
  <c r="X2364" i="5" s="1"/>
  <c r="E2365" i="5"/>
  <c r="X2365" i="5" s="1"/>
  <c r="E2366" i="5"/>
  <c r="E2367" i="5"/>
  <c r="X2367" i="5" s="1"/>
  <c r="E2368" i="5"/>
  <c r="E2369" i="5"/>
  <c r="X2369" i="5" s="1"/>
  <c r="E2370" i="5"/>
  <c r="X2370" i="5" s="1"/>
  <c r="E2371" i="5"/>
  <c r="X2371" i="5" s="1"/>
  <c r="E2372" i="5"/>
  <c r="X2372" i="5" s="1"/>
  <c r="E2373" i="5"/>
  <c r="X2373" i="5" s="1"/>
  <c r="E2374" i="5"/>
  <c r="E2375" i="5"/>
  <c r="X2375" i="5" s="1"/>
  <c r="E2376" i="5"/>
  <c r="E2377" i="5"/>
  <c r="X2377" i="5" s="1"/>
  <c r="E2378" i="5"/>
  <c r="X2378" i="5" s="1"/>
  <c r="E2379" i="5"/>
  <c r="X2379" i="5" s="1"/>
  <c r="E2380" i="5"/>
  <c r="X2380" i="5" s="1"/>
  <c r="E2381" i="5"/>
  <c r="X2381" i="5" s="1"/>
  <c r="E2382" i="5"/>
  <c r="E2383" i="5"/>
  <c r="X2383" i="5" s="1"/>
  <c r="E2384" i="5"/>
  <c r="E2385" i="5"/>
  <c r="X2385" i="5" s="1"/>
  <c r="E2386" i="5"/>
  <c r="X2386" i="5" s="1"/>
  <c r="E2387" i="5"/>
  <c r="X2387" i="5" s="1"/>
  <c r="E2388" i="5"/>
  <c r="X2388" i="5" s="1"/>
  <c r="E2389" i="5"/>
  <c r="X2389" i="5" s="1"/>
  <c r="E2390" i="5"/>
  <c r="E2391" i="5"/>
  <c r="E2392" i="5"/>
  <c r="E2393" i="5"/>
  <c r="X2393" i="5" s="1"/>
  <c r="E2394" i="5"/>
  <c r="X2394" i="5" s="1"/>
  <c r="E2395" i="5"/>
  <c r="X2395" i="5" s="1"/>
  <c r="E2396" i="5"/>
  <c r="X2396" i="5" s="1"/>
  <c r="E2397" i="5"/>
  <c r="X2397" i="5" s="1"/>
  <c r="E2398" i="5"/>
  <c r="E2399" i="5"/>
  <c r="E2400" i="5"/>
  <c r="E2401" i="5"/>
  <c r="X2401" i="5" s="1"/>
  <c r="E2402" i="5"/>
  <c r="X2402" i="5" s="1"/>
  <c r="E2403" i="5"/>
  <c r="E2404" i="5"/>
  <c r="X2404" i="5" s="1"/>
  <c r="E2405" i="5"/>
  <c r="X2405" i="5" s="1"/>
  <c r="E2406" i="5"/>
  <c r="E2407" i="5"/>
  <c r="E2408" i="5"/>
  <c r="E2409" i="5"/>
  <c r="X2409" i="5" s="1"/>
  <c r="E2410" i="5"/>
  <c r="X2410" i="5" s="1"/>
  <c r="E2411" i="5"/>
  <c r="X2411" i="5" s="1"/>
  <c r="E2412" i="5"/>
  <c r="X2412" i="5" s="1"/>
  <c r="E2413" i="5"/>
  <c r="X2413" i="5" s="1"/>
  <c r="E2414" i="5"/>
  <c r="E2415" i="5"/>
  <c r="E2416" i="5"/>
  <c r="E2417" i="5"/>
  <c r="X2417" i="5" s="1"/>
  <c r="E2418" i="5"/>
  <c r="X2418" i="5" s="1"/>
  <c r="E2419" i="5"/>
  <c r="E2420" i="5"/>
  <c r="X2420" i="5" s="1"/>
  <c r="E2421" i="5"/>
  <c r="X2421" i="5" s="1"/>
  <c r="E2422" i="5"/>
  <c r="E2423" i="5"/>
  <c r="X2423" i="5" s="1"/>
  <c r="E2424" i="5"/>
  <c r="E2425" i="5"/>
  <c r="X2425" i="5" s="1"/>
  <c r="E2426" i="5"/>
  <c r="X2426" i="5" s="1"/>
  <c r="E2427" i="5"/>
  <c r="X2427" i="5" s="1"/>
  <c r="E2428" i="5"/>
  <c r="X2428" i="5" s="1"/>
  <c r="E2429" i="5"/>
  <c r="X2429" i="5" s="1"/>
  <c r="E2430" i="5"/>
  <c r="E2431" i="5"/>
  <c r="E2432" i="5"/>
  <c r="E2433" i="5"/>
  <c r="X2433" i="5" s="1"/>
  <c r="E2434" i="5"/>
  <c r="X2434" i="5" s="1"/>
  <c r="E2435" i="5"/>
  <c r="X2435" i="5" s="1"/>
  <c r="E2436" i="5"/>
  <c r="X2436" i="5" s="1"/>
  <c r="E2437" i="5"/>
  <c r="X2437" i="5" s="1"/>
  <c r="E2438" i="5"/>
  <c r="E2439" i="5"/>
  <c r="X2439" i="5" s="1"/>
  <c r="E2440" i="5"/>
  <c r="E2441" i="5"/>
  <c r="X2441" i="5" s="1"/>
  <c r="E2442" i="5"/>
  <c r="X2442" i="5" s="1"/>
  <c r="E2443" i="5"/>
  <c r="E2444" i="5"/>
  <c r="X2444" i="5" s="1"/>
  <c r="E2445" i="5"/>
  <c r="X2445" i="5" s="1"/>
  <c r="E2446" i="5"/>
  <c r="E2447" i="5"/>
  <c r="X2447" i="5" s="1"/>
  <c r="E2448" i="5"/>
  <c r="E2449" i="5"/>
  <c r="X2449" i="5" s="1"/>
  <c r="E2450" i="5"/>
  <c r="E2451" i="5"/>
  <c r="X2451" i="5" s="1"/>
  <c r="E2452" i="5"/>
  <c r="X2452" i="5" s="1"/>
  <c r="E2453" i="5"/>
  <c r="X2453" i="5" s="1"/>
  <c r="E2454" i="5"/>
  <c r="E2455" i="5"/>
  <c r="E2456" i="5"/>
  <c r="E2457" i="5"/>
  <c r="X2457" i="5" s="1"/>
  <c r="E2458" i="5"/>
  <c r="X2458" i="5" s="1"/>
  <c r="E2459" i="5"/>
  <c r="X2459" i="5" s="1"/>
  <c r="E2460" i="5"/>
  <c r="X2460" i="5" s="1"/>
  <c r="E2461" i="5"/>
  <c r="X2461" i="5" s="1"/>
  <c r="E2462" i="5"/>
  <c r="E2463" i="5"/>
  <c r="X2463" i="5" s="1"/>
  <c r="E2464" i="5"/>
  <c r="E2465" i="5"/>
  <c r="X2465" i="5" s="1"/>
  <c r="E2466" i="5"/>
  <c r="X2466" i="5" s="1"/>
  <c r="E2467" i="5"/>
  <c r="X2467" i="5" s="1"/>
  <c r="E2468" i="5"/>
  <c r="X2468" i="5" s="1"/>
  <c r="E2469" i="5"/>
  <c r="X2469" i="5" s="1"/>
  <c r="E2470" i="5"/>
  <c r="E2471" i="5"/>
  <c r="X2471" i="5" s="1"/>
  <c r="E2472" i="5"/>
  <c r="E2473" i="5"/>
  <c r="X2473" i="5" s="1"/>
  <c r="E2474" i="5"/>
  <c r="X2474" i="5" s="1"/>
  <c r="E2475" i="5"/>
  <c r="X2475" i="5" s="1"/>
  <c r="E2476" i="5"/>
  <c r="X2476" i="5" s="1"/>
  <c r="E2477" i="5"/>
  <c r="X2477" i="5" s="1"/>
  <c r="E2478" i="5"/>
  <c r="E2479" i="5"/>
  <c r="X2479" i="5" s="1"/>
  <c r="E2480" i="5"/>
  <c r="E2481" i="5"/>
  <c r="X2481" i="5" s="1"/>
  <c r="E2482" i="5"/>
  <c r="X2482" i="5" s="1"/>
  <c r="E2483" i="5"/>
  <c r="X2483" i="5" s="1"/>
  <c r="E2484" i="5"/>
  <c r="X2484" i="5" s="1"/>
  <c r="E2485" i="5"/>
  <c r="X2485" i="5" s="1"/>
  <c r="E2486" i="5"/>
  <c r="E2487" i="5"/>
  <c r="X2487" i="5" s="1"/>
  <c r="E2488" i="5"/>
  <c r="X2488" i="5" s="1"/>
  <c r="E2489" i="5"/>
  <c r="X2489" i="5" s="1"/>
  <c r="E2490" i="5"/>
  <c r="X2490" i="5" s="1"/>
  <c r="E2491" i="5"/>
  <c r="E2492" i="5"/>
  <c r="X2492" i="5" s="1"/>
  <c r="E2493" i="5"/>
  <c r="E2494" i="5"/>
  <c r="E2495" i="5"/>
  <c r="E2496" i="5"/>
  <c r="E2497" i="5"/>
  <c r="E2498" i="5"/>
  <c r="E2499" i="5"/>
  <c r="E2500" i="5"/>
  <c r="E2501" i="5"/>
  <c r="E2502" i="5"/>
  <c r="E2503" i="5"/>
  <c r="E2504" i="5"/>
  <c r="G12"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12" i="5"/>
  <c r="V12"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12"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B15" i="6"/>
  <c r="B14" i="6"/>
  <c r="G14" i="6"/>
  <c r="H14" i="6" s="1"/>
  <c r="H13" i="6"/>
  <c r="B12" i="6"/>
  <c r="G12" i="6" s="1"/>
  <c r="H12" i="6" s="1"/>
  <c r="D12" i="6" s="1"/>
  <c r="B11" i="6"/>
  <c r="G11" i="6"/>
  <c r="H11" i="6" s="1"/>
  <c r="D11" i="6" s="1"/>
  <c r="G10" i="6"/>
  <c r="H10" i="6" s="1"/>
  <c r="D10" i="6" s="1"/>
  <c r="G9" i="6"/>
  <c r="H9" i="6"/>
  <c r="D9" i="6" s="1"/>
  <c r="B8" i="6"/>
  <c r="G8" i="6" s="1"/>
  <c r="H8" i="6" s="1"/>
  <c r="D8" i="6" s="1"/>
  <c r="B7" i="6"/>
  <c r="G7" i="6" s="1"/>
  <c r="H7" i="6" s="1"/>
  <c r="D7" i="6" s="1"/>
  <c r="B6" i="6"/>
  <c r="G6" i="6"/>
  <c r="B5" i="6"/>
  <c r="F6" i="6" s="1"/>
  <c r="H6"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B90" i="4"/>
  <c r="H67" i="4"/>
  <c r="P47" i="4"/>
  <c r="P46" i="4"/>
  <c r="P45" i="4"/>
  <c r="P44" i="4"/>
  <c r="P43" i="4"/>
  <c r="Q43" i="4" s="1"/>
  <c r="P41" i="4"/>
  <c r="P40" i="4"/>
  <c r="P39" i="4"/>
  <c r="B39" i="4" s="1"/>
  <c r="B51" i="4" s="1"/>
  <c r="A35" i="6" s="1"/>
  <c r="P38" i="4"/>
  <c r="P37" i="4"/>
  <c r="Q37" i="4" s="1"/>
  <c r="P35" i="4"/>
  <c r="P34" i="4"/>
  <c r="P33" i="4"/>
  <c r="P32" i="4"/>
  <c r="P31" i="4"/>
  <c r="Q31" i="4" s="1"/>
  <c r="P29" i="4"/>
  <c r="P28" i="4"/>
  <c r="P27" i="4"/>
  <c r="P26" i="4"/>
  <c r="B26" i="4" s="1"/>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X26"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F786" i="5"/>
  <c r="X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X656"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X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X2350"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X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X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X137"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X726" i="5"/>
  <c r="I742" i="5"/>
  <c r="F742" i="5"/>
  <c r="X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X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X790" i="5"/>
  <c r="J790" i="5"/>
  <c r="I790" i="5"/>
  <c r="F790" i="5"/>
  <c r="R933" i="5"/>
  <c r="J933" i="5"/>
  <c r="F933" i="5"/>
  <c r="T955" i="5"/>
  <c r="AB955" i="5"/>
  <c r="S955" i="5"/>
  <c r="T962" i="5"/>
  <c r="S962" i="5"/>
  <c r="AB967" i="5"/>
  <c r="J967" i="5"/>
  <c r="H1018" i="5"/>
  <c r="F1018" i="5"/>
  <c r="X1114"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H1034" i="5"/>
  <c r="F1034" i="5"/>
  <c r="H1046" i="5"/>
  <c r="X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X1130"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X966" i="5"/>
  <c r="F973" i="5"/>
  <c r="S975" i="5"/>
  <c r="AB979" i="5"/>
  <c r="S991" i="5"/>
  <c r="S1006" i="5"/>
  <c r="J1011" i="5"/>
  <c r="X1022"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X1154"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X1152" i="5"/>
  <c r="I1154" i="5"/>
  <c r="R1169" i="5"/>
  <c r="F1173" i="5"/>
  <c r="S1177" i="5"/>
  <c r="AB1184" i="5"/>
  <c r="S1197" i="5"/>
  <c r="J1249" i="5"/>
  <c r="J1261" i="5"/>
  <c r="I1261" i="5"/>
  <c r="F1261" i="5"/>
  <c r="AB1264" i="5"/>
  <c r="T1264" i="5"/>
  <c r="S1264" i="5"/>
  <c r="F1464" i="5"/>
  <c r="X1066"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X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X2443"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X304" i="5"/>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40" i="5"/>
  <c r="X56" i="5"/>
  <c r="X64" i="5"/>
  <c r="X72" i="5"/>
  <c r="X80"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X598" i="5"/>
  <c r="I600" i="5"/>
  <c r="I604" i="5"/>
  <c r="X606" i="5"/>
  <c r="I612" i="5"/>
  <c r="X614" i="5"/>
  <c r="T614" i="5"/>
  <c r="I616" i="5"/>
  <c r="X618" i="5"/>
  <c r="T618" i="5"/>
  <c r="I620" i="5"/>
  <c r="X622" i="5"/>
  <c r="T622" i="5"/>
  <c r="I624"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X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X806"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X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X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X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R860" i="5"/>
  <c r="I860" i="5"/>
  <c r="H860" i="5"/>
  <c r="F860" i="5"/>
  <c r="X864"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X832" i="5"/>
  <c r="R832" i="5"/>
  <c r="I832" i="5"/>
  <c r="X840" i="5"/>
  <c r="R840" i="5"/>
  <c r="I840" i="5"/>
  <c r="F844" i="5"/>
  <c r="X848"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X830" i="5"/>
  <c r="R830" i="5"/>
  <c r="I857" i="5"/>
  <c r="R857" i="5"/>
  <c r="H857" i="5"/>
  <c r="AB859" i="5"/>
  <c r="AB863" i="5"/>
  <c r="AB871" i="5"/>
  <c r="I877" i="5"/>
  <c r="H877" i="5"/>
  <c r="F877" i="5"/>
  <c r="R877" i="5"/>
  <c r="T885" i="5"/>
  <c r="S885" i="5"/>
  <c r="R887" i="5"/>
  <c r="I887" i="5"/>
  <c r="H887" i="5"/>
  <c r="F887" i="5"/>
  <c r="X896"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X838" i="5"/>
  <c r="R838" i="5"/>
  <c r="I846" i="5"/>
  <c r="H846" i="5"/>
  <c r="X846" i="5"/>
  <c r="R846" i="5"/>
  <c r="F857" i="5"/>
  <c r="I873" i="5"/>
  <c r="R873" i="5"/>
  <c r="H873" i="5"/>
  <c r="J877" i="5"/>
  <c r="I893" i="5"/>
  <c r="H893" i="5"/>
  <c r="F893" i="5"/>
  <c r="R893" i="5"/>
  <c r="J905"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X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X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X1240" i="5"/>
  <c r="R1240" i="5"/>
  <c r="AB1262" i="5"/>
  <c r="R1513" i="5"/>
  <c r="J1513" i="5"/>
  <c r="H1513" i="5"/>
  <c r="I1513" i="5"/>
  <c r="F1513" i="5"/>
  <c r="I885" i="5"/>
  <c r="I901" i="5"/>
  <c r="I917" i="5"/>
  <c r="I933" i="5"/>
  <c r="T945"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R1276" i="5"/>
  <c r="J1276" i="5"/>
  <c r="I1276" i="5"/>
  <c r="F1276" i="5"/>
  <c r="R1280" i="5"/>
  <c r="J1280" i="5"/>
  <c r="I1280" i="5"/>
  <c r="F1280" i="5"/>
  <c r="X1280" i="5"/>
  <c r="R1284" i="5"/>
  <c r="J1284" i="5"/>
  <c r="I1284" i="5"/>
  <c r="F1284" i="5"/>
  <c r="R1288" i="5"/>
  <c r="J1288" i="5"/>
  <c r="I1288" i="5"/>
  <c r="F1288" i="5"/>
  <c r="X1288" i="5"/>
  <c r="R1296" i="5"/>
  <c r="J1296" i="5"/>
  <c r="I1296" i="5"/>
  <c r="F1296" i="5"/>
  <c r="X1296" i="5"/>
  <c r="R1300" i="5"/>
  <c r="J1300" i="5"/>
  <c r="I1300" i="5"/>
  <c r="F1300" i="5"/>
  <c r="R1312" i="5"/>
  <c r="J1312" i="5"/>
  <c r="I1312" i="5"/>
  <c r="F1312" i="5"/>
  <c r="X1312" i="5"/>
  <c r="R1316" i="5"/>
  <c r="J1316" i="5"/>
  <c r="I1316" i="5"/>
  <c r="F1316" i="5"/>
  <c r="R1324" i="5"/>
  <c r="J1324" i="5"/>
  <c r="I1324" i="5"/>
  <c r="F1324" i="5"/>
  <c r="R1328" i="5"/>
  <c r="J1328" i="5"/>
  <c r="I1328" i="5"/>
  <c r="F1328" i="5"/>
  <c r="X1328" i="5"/>
  <c r="R1332" i="5"/>
  <c r="J1332" i="5"/>
  <c r="I1332" i="5"/>
  <c r="F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T1134" i="5"/>
  <c r="AB1134" i="5"/>
  <c r="X1142"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X1363" i="5"/>
  <c r="F1363" i="5"/>
  <c r="AB1367" i="5"/>
  <c r="T1367" i="5"/>
  <c r="AB1387" i="5"/>
  <c r="T1387" i="5"/>
  <c r="S1387" i="5"/>
  <c r="I1393" i="5"/>
  <c r="R1393" i="5"/>
  <c r="J1393" i="5"/>
  <c r="H1393" i="5"/>
  <c r="R1396" i="5"/>
  <c r="J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X1446" i="5"/>
  <c r="R1446" i="5"/>
  <c r="F1459" i="5"/>
  <c r="R1459" i="5"/>
  <c r="J1459" i="5"/>
  <c r="I1459" i="5"/>
  <c r="H1459" i="5"/>
  <c r="R1529" i="5"/>
  <c r="J1529" i="5"/>
  <c r="H1529" i="5"/>
  <c r="I1529" i="5"/>
  <c r="J1535" i="5"/>
  <c r="T1549" i="5"/>
  <c r="S1549" i="5"/>
  <c r="AB1549" i="5"/>
  <c r="S1138" i="5"/>
  <c r="S1140" i="5"/>
  <c r="S1147" i="5"/>
  <c r="S1154" i="5"/>
  <c r="T1159" i="5"/>
  <c r="F1178" i="5"/>
  <c r="X1178" i="5"/>
  <c r="AB1178" i="5"/>
  <c r="T1191" i="5"/>
  <c r="F1210" i="5"/>
  <c r="AB1210" i="5"/>
  <c r="T1223" i="5"/>
  <c r="I1241" i="5"/>
  <c r="F1242" i="5"/>
  <c r="X1242" i="5"/>
  <c r="AB1242" i="5"/>
  <c r="I1357" i="5"/>
  <c r="H1357" i="5"/>
  <c r="F1357" i="5"/>
  <c r="I1367" i="5"/>
  <c r="H1367" i="5"/>
  <c r="R1367" i="5"/>
  <c r="J1367" i="5"/>
  <c r="T1393" i="5"/>
  <c r="S1393" i="5"/>
  <c r="AB1399" i="5"/>
  <c r="T1399" i="5"/>
  <c r="S1399" i="5"/>
  <c r="H1408" i="5"/>
  <c r="X1408" i="5"/>
  <c r="F1408" i="5"/>
  <c r="AB1414" i="5"/>
  <c r="H1416" i="5"/>
  <c r="X1416" i="5"/>
  <c r="F1416" i="5"/>
  <c r="R1416" i="5"/>
  <c r="J1416" i="5"/>
  <c r="I1416" i="5"/>
  <c r="I1418" i="5"/>
  <c r="J1418" i="5"/>
  <c r="H1418" i="5"/>
  <c r="R1418" i="5"/>
  <c r="F1418" i="5"/>
  <c r="AB1428" i="5"/>
  <c r="T1428" i="5"/>
  <c r="S1428" i="5"/>
  <c r="J1462" i="5"/>
  <c r="I1462" i="5"/>
  <c r="R1462" i="5"/>
  <c r="F1462" i="5"/>
  <c r="X1462" i="5"/>
  <c r="AB1473" i="5"/>
  <c r="T1473" i="5"/>
  <c r="S1473" i="5"/>
  <c r="J1474" i="5"/>
  <c r="I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X1483" i="5"/>
  <c r="X1498" i="5"/>
  <c r="J1498" i="5"/>
  <c r="I1498" i="5"/>
  <c r="R1498" i="5"/>
  <c r="H1498" i="5"/>
  <c r="R1509" i="5"/>
  <c r="J1509" i="5"/>
  <c r="H1509" i="5"/>
  <c r="F1509" i="5"/>
  <c r="AB1532" i="5"/>
  <c r="T1532" i="5"/>
  <c r="S1532" i="5"/>
  <c r="S1142" i="5"/>
  <c r="AB1167" i="5"/>
  <c r="T1167" i="5"/>
  <c r="F1186" i="5"/>
  <c r="AB1186" i="5"/>
  <c r="AB1199" i="5"/>
  <c r="T1199" i="5"/>
  <c r="F1218" i="5"/>
  <c r="X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X1486"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AB1423" i="5"/>
  <c r="J1430"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AB1411" i="5"/>
  <c r="X1414" i="5"/>
  <c r="X1419" i="5"/>
  <c r="AB1419" i="5"/>
  <c r="X1422" i="5"/>
  <c r="J1423" i="5"/>
  <c r="AB1427" i="5"/>
  <c r="X1430" i="5"/>
  <c r="J1431" i="5"/>
  <c r="X1435" i="5"/>
  <c r="AB1435" i="5"/>
  <c r="J1439" i="5"/>
  <c r="R1448" i="5"/>
  <c r="R1449" i="5"/>
  <c r="F1451" i="5"/>
  <c r="R1451" i="5"/>
  <c r="H1454" i="5"/>
  <c r="AB1460" i="5"/>
  <c r="T1460" i="5"/>
  <c r="AB1461" i="5"/>
  <c r="J1466" i="5"/>
  <c r="I1466" i="5"/>
  <c r="I1467" i="5"/>
  <c r="R1480" i="5"/>
  <c r="X1491"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F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X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X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X1851"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X2067" i="5"/>
  <c r="I1816" i="5"/>
  <c r="F1824" i="5"/>
  <c r="H1836" i="5"/>
  <c r="X1838"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J1908" i="5"/>
  <c r="X1912" i="5"/>
  <c r="J1912" i="5"/>
  <c r="J1916" i="5"/>
  <c r="X1920"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X2251" i="5"/>
  <c r="R2251" i="5"/>
  <c r="F2251" i="5"/>
  <c r="S1860" i="5"/>
  <c r="S1864" i="5"/>
  <c r="S1868" i="5"/>
  <c r="S1872" i="5"/>
  <c r="F1873" i="5"/>
  <c r="AB1881" i="5"/>
  <c r="AB1889" i="5"/>
  <c r="AB1897" i="5"/>
  <c r="AB1905" i="5"/>
  <c r="AB1908" i="5"/>
  <c r="AB1912" i="5"/>
  <c r="AB1916" i="5"/>
  <c r="AB1920" i="5"/>
  <c r="T1925" i="5"/>
  <c r="S1925" i="5"/>
  <c r="R1927" i="5"/>
  <c r="J1927" i="5"/>
  <c r="I1927" i="5"/>
  <c r="H1927" i="5"/>
  <c r="X1928"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X2056" i="5"/>
  <c r="S2062" i="5"/>
  <c r="X2064"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60" i="5"/>
  <c r="X1968" i="5"/>
  <c r="X1976" i="5"/>
  <c r="X1984" i="5"/>
  <c r="X1992" i="5"/>
  <c r="X2000" i="5"/>
  <c r="X2008" i="5"/>
  <c r="X2024" i="5"/>
  <c r="X2032" i="5"/>
  <c r="X2040" i="5"/>
  <c r="X2048" i="5"/>
  <c r="R2053" i="5"/>
  <c r="R2061" i="5"/>
  <c r="X2080"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X2118" i="5"/>
  <c r="F2126" i="5"/>
  <c r="X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X2248" i="5"/>
  <c r="R2267" i="5"/>
  <c r="R2311" i="5"/>
  <c r="J2311" i="5"/>
  <c r="I2311" i="5"/>
  <c r="H2311" i="5"/>
  <c r="F2311" i="5"/>
  <c r="J2358" i="5"/>
  <c r="H2358" i="5"/>
  <c r="R2358" i="5"/>
  <c r="I2358" i="5"/>
  <c r="X2358" i="5"/>
  <c r="F2358" i="5"/>
  <c r="H2118" i="5"/>
  <c r="AB2119" i="5"/>
  <c r="S2119" i="5"/>
  <c r="S2120" i="5"/>
  <c r="F2122" i="5"/>
  <c r="AB2123" i="5"/>
  <c r="AB2124" i="5"/>
  <c r="H2126" i="5"/>
  <c r="X2128" i="5"/>
  <c r="AB2131" i="5"/>
  <c r="AB2136" i="5"/>
  <c r="R2137" i="5"/>
  <c r="J2137" i="5"/>
  <c r="J2142" i="5"/>
  <c r="I2146" i="5"/>
  <c r="T2158" i="5"/>
  <c r="S2158" i="5"/>
  <c r="AB2163" i="5"/>
  <c r="AB2168" i="5"/>
  <c r="R2169" i="5"/>
  <c r="J2169" i="5"/>
  <c r="J2174" i="5"/>
  <c r="J2178" i="5"/>
  <c r="AB2183" i="5"/>
  <c r="H2190" i="5"/>
  <c r="F2190" i="5"/>
  <c r="X2190" i="5"/>
  <c r="S2193" i="5"/>
  <c r="AB2193" i="5"/>
  <c r="T2196" i="5"/>
  <c r="S2204" i="5"/>
  <c r="AB2220" i="5"/>
  <c r="AB2242" i="5"/>
  <c r="AB2281" i="5"/>
  <c r="S2312" i="5"/>
  <c r="T2312" i="5"/>
  <c r="AB2312" i="5"/>
  <c r="T2130" i="5"/>
  <c r="S2130" i="5"/>
  <c r="AB2135" i="5"/>
  <c r="AB2140" i="5"/>
  <c r="R2141" i="5"/>
  <c r="J2141" i="5"/>
  <c r="F2158" i="5"/>
  <c r="X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X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X2299" i="5"/>
  <c r="F2299" i="5"/>
  <c r="R2299" i="5"/>
  <c r="J2299" i="5"/>
  <c r="I2299" i="5"/>
  <c r="R2307" i="5"/>
  <c r="T2225" i="5"/>
  <c r="S2225"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X2302" i="5"/>
  <c r="R2302" i="5"/>
  <c r="H2302" i="5"/>
  <c r="H2313" i="5"/>
  <c r="F2314" i="5"/>
  <c r="AB2340" i="5"/>
  <c r="T2340" i="5"/>
  <c r="S2340" i="5"/>
  <c r="AB2343" i="5"/>
  <c r="T2366" i="5"/>
  <c r="AB2383" i="5"/>
  <c r="S2383" i="5"/>
  <c r="T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X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X2456" i="5"/>
  <c r="R2456" i="5"/>
  <c r="H2456" i="5"/>
  <c r="J2476" i="5"/>
  <c r="I2476" i="5"/>
  <c r="R2476" i="5"/>
  <c r="H2476" i="5"/>
  <c r="F2476" i="5"/>
  <c r="AB2487" i="5"/>
  <c r="T2487" i="5"/>
  <c r="S2487" i="5"/>
  <c r="T2496" i="5"/>
  <c r="S2496" i="5"/>
  <c r="F2382" i="5"/>
  <c r="X2382" i="5"/>
  <c r="F2390" i="5"/>
  <c r="X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G5" i="6"/>
  <c r="H5" i="6"/>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G17" i="6"/>
  <c r="H17" i="6"/>
  <c r="AB2443" i="5"/>
  <c r="S2443" i="5"/>
  <c r="S2450" i="5"/>
  <c r="S2452" i="5"/>
  <c r="J2461" i="5"/>
  <c r="J2469" i="5"/>
  <c r="T2495" i="5"/>
  <c r="S2495" i="5"/>
  <c r="T2499" i="5"/>
  <c r="S2499" i="5"/>
  <c r="T2503" i="5"/>
  <c r="S2503" i="5"/>
  <c r="G15" i="6"/>
  <c r="H15" i="6" s="1"/>
  <c r="B20" i="6"/>
  <c r="F25" i="6"/>
  <c r="F45" i="6" s="1"/>
  <c r="H45" i="6" s="1"/>
  <c r="D45"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21" i="6"/>
  <c r="B51" i="6"/>
  <c r="G51" i="6" s="1"/>
  <c r="G16" i="6"/>
  <c r="H16" i="6"/>
  <c r="B19" i="6"/>
  <c r="B39" i="6" s="1"/>
  <c r="G39" i="6" s="1"/>
  <c r="A38" i="2"/>
  <c r="J4" i="5"/>
  <c r="B41" i="4"/>
  <c r="A27"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J2069" i="5"/>
  <c r="I2069" i="5"/>
  <c r="J1967" i="5"/>
  <c r="I987" i="5"/>
  <c r="H650" i="5"/>
  <c r="X290" i="5"/>
  <c r="R2044" i="5"/>
  <c r="R1967" i="5"/>
  <c r="F290" i="5"/>
  <c r="H987" i="5"/>
  <c r="X1967" i="5"/>
  <c r="H1959" i="5"/>
  <c r="R987" i="5"/>
  <c r="R2069" i="5"/>
  <c r="I1959" i="5"/>
  <c r="X1272" i="5"/>
  <c r="H2069" i="5"/>
  <c r="J1959" i="5"/>
  <c r="R1959" i="5"/>
  <c r="X1198" i="5"/>
  <c r="I678" i="5"/>
  <c r="H678" i="5"/>
  <c r="J987" i="5"/>
  <c r="S606" i="5"/>
  <c r="S610" i="5"/>
  <c r="X520" i="5"/>
  <c r="X322" i="5"/>
  <c r="X347" i="5"/>
  <c r="X186" i="5"/>
  <c r="X226" i="5"/>
  <c r="X456" i="5"/>
  <c r="S598" i="5"/>
  <c r="X550" i="5"/>
  <c r="X542" i="5"/>
  <c r="X376" i="5"/>
  <c r="X504" i="5"/>
  <c r="X338" i="5"/>
  <c r="X360" i="5"/>
  <c r="X483" i="5"/>
  <c r="X326" i="5"/>
  <c r="X310" i="5"/>
  <c r="X146" i="5"/>
  <c r="X488" i="5"/>
  <c r="X514" i="5"/>
  <c r="X498" i="5"/>
  <c r="X482" i="5"/>
  <c r="X558" i="5"/>
  <c r="X230" i="5"/>
  <c r="X530" i="5"/>
  <c r="X387" i="5"/>
  <c r="X122" i="5"/>
  <c r="X546" i="5"/>
  <c r="X559" i="5"/>
  <c r="S532" i="5"/>
  <c r="X336" i="5"/>
  <c r="S356" i="5"/>
  <c r="X318" i="5"/>
  <c r="X154" i="5"/>
  <c r="X214" i="5"/>
  <c r="X70" i="5"/>
  <c r="X98" i="5"/>
  <c r="X198" i="5"/>
  <c r="X134" i="5"/>
  <c r="X234" i="5"/>
  <c r="X174" i="5"/>
  <c r="X34" i="5"/>
  <c r="S343" i="5"/>
  <c r="X158" i="5"/>
  <c r="X246" i="5"/>
  <c r="X114" i="5"/>
  <c r="X82" i="5"/>
  <c r="X78" i="5"/>
  <c r="X282" i="5"/>
  <c r="X206" i="5"/>
  <c r="X162" i="5"/>
  <c r="X38" i="5"/>
  <c r="X138" i="5"/>
  <c r="X142" i="5"/>
  <c r="X126" i="5"/>
  <c r="X278" i="5"/>
  <c r="X182" i="5"/>
  <c r="X218" i="5"/>
  <c r="X86" i="5"/>
  <c r="X202" i="5"/>
  <c r="X46" i="5"/>
  <c r="S315" i="5"/>
  <c r="X96" i="5"/>
  <c r="X48" i="5"/>
  <c r="X22" i="5"/>
  <c r="X118" i="5"/>
  <c r="X311" i="5"/>
  <c r="X54" i="5"/>
  <c r="X50" i="5"/>
  <c r="X66" i="5"/>
  <c r="X62" i="5"/>
  <c r="S357" i="5"/>
  <c r="X90" i="5"/>
  <c r="X130" i="5"/>
  <c r="X383" i="5"/>
  <c r="S383" i="5"/>
  <c r="X250" i="5"/>
  <c r="X319" i="5"/>
  <c r="X242" i="5"/>
  <c r="B32" i="6"/>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X2016" i="5"/>
  <c r="J2016" i="5"/>
  <c r="J1724" i="5"/>
  <c r="H1434" i="5"/>
  <c r="I1308" i="5"/>
  <c r="F1272" i="5"/>
  <c r="J602" i="5"/>
  <c r="T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X2480" i="5"/>
  <c r="F1859" i="5"/>
  <c r="X1859" i="5"/>
  <c r="X1222"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T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R1668" i="5"/>
  <c r="F1708" i="5"/>
  <c r="I1652" i="5"/>
  <c r="J1644" i="5"/>
  <c r="X942" i="5"/>
  <c r="X767" i="5"/>
  <c r="H391" i="5"/>
  <c r="J720" i="5"/>
  <c r="J2454" i="5"/>
  <c r="F2215" i="5"/>
  <c r="X2184"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T87" i="5"/>
  <c r="B30" i="6"/>
  <c r="G30" i="6"/>
  <c r="B41" i="6"/>
  <c r="G41" i="6" s="1"/>
  <c r="H41" i="6" s="1"/>
  <c r="D41" i="6" s="1"/>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X135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I1867" i="5"/>
  <c r="X1304"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F644" i="5"/>
  <c r="I2265" i="5"/>
  <c r="R2265" i="5"/>
  <c r="J2265" i="5"/>
  <c r="F608" i="5"/>
  <c r="J1138"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67" i="6" s="1"/>
  <c r="X18" i="5"/>
  <c r="B52" i="6"/>
  <c r="G52" i="6"/>
  <c r="H52" i="6" s="1"/>
  <c r="D52" i="6" s="1"/>
  <c r="B37" i="6"/>
  <c r="G37" i="6"/>
  <c r="B42" i="6"/>
  <c r="G42" i="6"/>
  <c r="H42" i="6" s="1"/>
  <c r="D42" i="6" s="1"/>
  <c r="B40" i="6"/>
  <c r="G40" i="6"/>
  <c r="B50" i="6"/>
  <c r="G50" i="6"/>
  <c r="B25" i="6"/>
  <c r="G25" i="6"/>
  <c r="B35" i="6"/>
  <c r="G35" i="6" s="1"/>
  <c r="H35" i="6" s="1"/>
  <c r="D35" i="6" s="1"/>
  <c r="G32" i="6"/>
  <c r="B49" i="6"/>
  <c r="G49" i="6"/>
  <c r="B24" i="6"/>
  <c r="G24" i="6" s="1"/>
  <c r="G19" i="6"/>
  <c r="H19" i="6"/>
  <c r="D19" i="6" s="1"/>
  <c r="F2426" i="5"/>
  <c r="R2426" i="5"/>
  <c r="J2426" i="5"/>
  <c r="I2426" i="5"/>
  <c r="H2426" i="5"/>
  <c r="D5" i="6"/>
  <c r="F2446" i="5"/>
  <c r="H2446" i="5"/>
  <c r="X2446" i="5"/>
  <c r="J2446" i="5"/>
  <c r="I2446" i="5"/>
  <c r="R2446" i="5"/>
  <c r="G22" i="6"/>
  <c r="B47" i="6"/>
  <c r="G47" i="6" s="1"/>
  <c r="H47" i="6" s="1"/>
  <c r="D47" i="6" s="1"/>
  <c r="J2504" i="5"/>
  <c r="I2504" i="5"/>
  <c r="H2504" i="5"/>
  <c r="R2504" i="5"/>
  <c r="F2504" i="5"/>
  <c r="X2504" i="5"/>
  <c r="F2434" i="5"/>
  <c r="R2434" i="5"/>
  <c r="J2434" i="5"/>
  <c r="I2434" i="5"/>
  <c r="H2434" i="5"/>
  <c r="H2459" i="5"/>
  <c r="R2459" i="5"/>
  <c r="J2459" i="5"/>
  <c r="I2459" i="5"/>
  <c r="F2459" i="5"/>
  <c r="I2399" i="5"/>
  <c r="H2399" i="5"/>
  <c r="F2399" i="5"/>
  <c r="R2399" i="5"/>
  <c r="J2399" i="5"/>
  <c r="X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X1550" i="5"/>
  <c r="R1550" i="5"/>
  <c r="J1550" i="5"/>
  <c r="I1550" i="5"/>
  <c r="R1747" i="5"/>
  <c r="J1747" i="5"/>
  <c r="I1747" i="5"/>
  <c r="H1747" i="5"/>
  <c r="F1747" i="5"/>
  <c r="X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s="1"/>
  <c r="H26" i="6" s="1"/>
  <c r="D26" i="6" s="1"/>
  <c r="G21" i="6"/>
  <c r="H21" i="6"/>
  <c r="D21" i="6" s="1"/>
  <c r="B36" i="6"/>
  <c r="G36" i="6" s="1"/>
  <c r="H36" i="6" s="1"/>
  <c r="D36" i="6" s="1"/>
  <c r="G20" i="6"/>
  <c r="H20" i="6"/>
  <c r="D20" i="6" s="1"/>
  <c r="B45" i="6"/>
  <c r="G45" i="6"/>
  <c r="D17" i="6"/>
  <c r="H2439" i="5"/>
  <c r="F2439" i="5"/>
  <c r="R2439" i="5"/>
  <c r="J2439" i="5"/>
  <c r="I2439" i="5"/>
  <c r="F2414" i="5"/>
  <c r="X2414" i="5"/>
  <c r="R2414" i="5"/>
  <c r="J2414" i="5"/>
  <c r="I2414" i="5"/>
  <c r="H2414" i="5"/>
  <c r="J2448" i="5"/>
  <c r="F2448" i="5"/>
  <c r="X2448" i="5"/>
  <c r="I2448" i="5"/>
  <c r="H2448" i="5"/>
  <c r="R2448" i="5"/>
  <c r="B27" i="6"/>
  <c r="G27" i="6"/>
  <c r="H27" i="6" s="1"/>
  <c r="D27" i="6" s="1"/>
  <c r="I2427" i="5"/>
  <c r="H2427" i="5"/>
  <c r="F2427" i="5"/>
  <c r="R2427" i="5"/>
  <c r="J2427" i="5"/>
  <c r="J2378" i="5"/>
  <c r="H2378" i="5"/>
  <c r="F2378" i="5"/>
  <c r="R2378" i="5"/>
  <c r="I2378" i="5"/>
  <c r="F2287" i="5"/>
  <c r="R2287" i="5"/>
  <c r="I2287" i="5"/>
  <c r="J2287" i="5"/>
  <c r="H2287" i="5"/>
  <c r="J2192" i="5"/>
  <c r="X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R1861" i="5"/>
  <c r="J1861" i="5"/>
  <c r="J2263" i="5"/>
  <c r="I2263" i="5"/>
  <c r="H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R1691" i="5"/>
  <c r="J1691" i="5"/>
  <c r="I1691" i="5"/>
  <c r="H1691" i="5"/>
  <c r="F1691" i="5"/>
  <c r="X1691" i="5"/>
  <c r="R1548" i="5"/>
  <c r="J1548" i="5"/>
  <c r="H1548" i="5"/>
  <c r="I1548" i="5"/>
  <c r="F1548" i="5"/>
  <c r="I1611" i="5"/>
  <c r="H1611" i="5"/>
  <c r="F1611" i="5"/>
  <c r="R1611" i="5"/>
  <c r="J1611" i="5"/>
  <c r="X1611" i="5"/>
  <c r="I1579" i="5"/>
  <c r="H1579" i="5"/>
  <c r="F1579" i="5"/>
  <c r="R1579" i="5"/>
  <c r="J1579" i="5"/>
  <c r="R1338" i="5"/>
  <c r="H1338" i="5"/>
  <c r="F1338" i="5"/>
  <c r="X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R1108" i="5"/>
  <c r="I1108" i="5"/>
  <c r="J1108" i="5"/>
  <c r="H1044" i="5"/>
  <c r="F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X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X823" i="5"/>
  <c r="F823" i="5"/>
  <c r="R823" i="5"/>
  <c r="H823" i="5"/>
  <c r="R868" i="5"/>
  <c r="I868" i="5"/>
  <c r="F868" i="5"/>
  <c r="J868" i="5"/>
  <c r="H868" i="5"/>
  <c r="X907"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X1888"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X659" i="5"/>
  <c r="R659" i="5"/>
  <c r="J659" i="5"/>
  <c r="I659" i="5"/>
  <c r="H659" i="5"/>
  <c r="F659" i="5"/>
  <c r="X643"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1" i="6"/>
  <c r="F36" i="6"/>
  <c r="J2479" i="5"/>
  <c r="I2479" i="5"/>
  <c r="R2479" i="5"/>
  <c r="H2479" i="5"/>
  <c r="F2479" i="5"/>
  <c r="F66" i="6"/>
  <c r="F50" i="6"/>
  <c r="H50" i="6" s="1"/>
  <c r="D50" i="6" s="1"/>
  <c r="F30" i="6"/>
  <c r="F35" i="6"/>
  <c r="F40" i="6"/>
  <c r="H40" i="6" s="1"/>
  <c r="D40" i="6" s="1"/>
  <c r="F2410" i="5"/>
  <c r="R2410" i="5"/>
  <c r="J2410" i="5"/>
  <c r="I2410" i="5"/>
  <c r="H2410" i="5"/>
  <c r="J2491" i="5"/>
  <c r="I2491" i="5"/>
  <c r="H2491" i="5"/>
  <c r="F2491" i="5"/>
  <c r="X2491" i="5"/>
  <c r="R2491" i="5"/>
  <c r="I2403" i="5"/>
  <c r="H2403" i="5"/>
  <c r="F2403" i="5"/>
  <c r="R2403" i="5"/>
  <c r="J2403" i="5"/>
  <c r="X2403" i="5"/>
  <c r="H2387" i="5"/>
  <c r="I2387" i="5"/>
  <c r="F2387" i="5"/>
  <c r="R2387" i="5"/>
  <c r="J2387" i="5"/>
  <c r="R2404" i="5"/>
  <c r="J2404" i="5"/>
  <c r="I2404" i="5"/>
  <c r="H2404" i="5"/>
  <c r="F2404" i="5"/>
  <c r="F2398" i="5"/>
  <c r="X2398" i="5"/>
  <c r="R2398" i="5"/>
  <c r="J2398" i="5"/>
  <c r="I2398" i="5"/>
  <c r="H2398" i="5"/>
  <c r="J2370" i="5"/>
  <c r="H2370" i="5"/>
  <c r="F2370" i="5"/>
  <c r="R2370" i="5"/>
  <c r="I2370" i="5"/>
  <c r="F2470" i="5"/>
  <c r="X2470" i="5"/>
  <c r="R2470" i="5"/>
  <c r="J2470" i="5"/>
  <c r="I2470" i="5"/>
  <c r="H2470" i="5"/>
  <c r="H2339" i="5"/>
  <c r="F2339" i="5"/>
  <c r="X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X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X1319" i="5"/>
  <c r="I1287" i="5"/>
  <c r="H1287" i="5"/>
  <c r="R1287" i="5"/>
  <c r="J1287" i="5"/>
  <c r="F1287" i="5"/>
  <c r="I1255" i="5"/>
  <c r="H1255" i="5"/>
  <c r="R1255" i="5"/>
  <c r="J1255" i="5"/>
  <c r="F1255" i="5"/>
  <c r="X1255" i="5"/>
  <c r="R1647" i="5"/>
  <c r="J1647" i="5"/>
  <c r="I1647" i="5"/>
  <c r="H1647" i="5"/>
  <c r="F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R2259" i="5"/>
  <c r="F2259" i="5"/>
  <c r="F2226" i="5"/>
  <c r="R2226" i="5"/>
  <c r="J2226" i="5"/>
  <c r="I2226" i="5"/>
  <c r="H2226" i="5"/>
  <c r="F2214" i="5"/>
  <c r="R2214" i="5"/>
  <c r="J2214" i="5"/>
  <c r="I2214" i="5"/>
  <c r="H2214" i="5"/>
  <c r="X2214" i="5"/>
  <c r="H2127" i="5"/>
  <c r="F2127" i="5"/>
  <c r="J2127" i="5"/>
  <c r="I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F68" i="6"/>
  <c r="F32" i="6"/>
  <c r="F52" i="6"/>
  <c r="F47" i="6"/>
  <c r="F37" i="6"/>
  <c r="H37" i="6"/>
  <c r="D37" i="6" s="1"/>
  <c r="F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X1822" i="5"/>
  <c r="J1822" i="5"/>
  <c r="H1822" i="5"/>
  <c r="F1822" i="5"/>
  <c r="I1841" i="5"/>
  <c r="F1841" i="5"/>
  <c r="H1841" i="5"/>
  <c r="R1841" i="5"/>
  <c r="J1841" i="5"/>
  <c r="H1775" i="5"/>
  <c r="F1775" i="5"/>
  <c r="R1775" i="5"/>
  <c r="J1775" i="5"/>
  <c r="I1775" i="5"/>
  <c r="R1703" i="5"/>
  <c r="J1703" i="5"/>
  <c r="I1703" i="5"/>
  <c r="H1703" i="5"/>
  <c r="F1703" i="5"/>
  <c r="X1703" i="5"/>
  <c r="R1727" i="5"/>
  <c r="J1727" i="5"/>
  <c r="I1727" i="5"/>
  <c r="H1727" i="5"/>
  <c r="F1727" i="5"/>
  <c r="I1591" i="5"/>
  <c r="H1591" i="5"/>
  <c r="F1591" i="5"/>
  <c r="R1591" i="5"/>
  <c r="J1591" i="5"/>
  <c r="X1591" i="5"/>
  <c r="I1559" i="5"/>
  <c r="H1559" i="5"/>
  <c r="F1559" i="5"/>
  <c r="R1559" i="5"/>
  <c r="J1559" i="5"/>
  <c r="R1348" i="5"/>
  <c r="F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D22" i="6" s="1"/>
  <c r="F2485" i="5"/>
  <c r="R2485" i="5"/>
  <c r="J2485" i="5"/>
  <c r="I2485" i="5"/>
  <c r="H2485" i="5"/>
  <c r="J2444" i="5"/>
  <c r="I2444" i="5"/>
  <c r="H2444" i="5"/>
  <c r="R2444" i="5"/>
  <c r="F2444" i="5"/>
  <c r="J2362" i="5"/>
  <c r="H2362" i="5"/>
  <c r="F2362" i="5"/>
  <c r="R2362" i="5"/>
  <c r="I2362" i="5"/>
  <c r="R2416" i="5"/>
  <c r="J2416" i="5"/>
  <c r="I2416" i="5"/>
  <c r="H2416" i="5"/>
  <c r="F2416" i="5"/>
  <c r="X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R1635" i="5"/>
  <c r="J1635" i="5"/>
  <c r="I1635" i="5"/>
  <c r="H1635" i="5"/>
  <c r="F1635" i="5"/>
  <c r="X1635" i="5"/>
  <c r="R1835" i="5"/>
  <c r="J1835" i="5"/>
  <c r="I1835" i="5"/>
  <c r="H1835" i="5"/>
  <c r="F1835" i="5"/>
  <c r="R1723" i="5"/>
  <c r="J1723" i="5"/>
  <c r="I1723" i="5"/>
  <c r="H1723" i="5"/>
  <c r="F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R1247" i="5"/>
  <c r="J1247" i="5"/>
  <c r="H1460" i="5"/>
  <c r="F1460" i="5"/>
  <c r="J1460" i="5"/>
  <c r="I1460" i="5"/>
  <c r="R1460" i="5"/>
  <c r="X1750" i="5"/>
  <c r="R1750" i="5"/>
  <c r="I1750" i="5"/>
  <c r="J1750" i="5"/>
  <c r="H1750" i="5"/>
  <c r="F1750" i="5"/>
  <c r="H1251" i="5"/>
  <c r="R1251" i="5"/>
  <c r="J1251" i="5"/>
  <c r="I1251" i="5"/>
  <c r="F1251" i="5"/>
  <c r="R1568" i="5"/>
  <c r="J1568" i="5"/>
  <c r="I1568" i="5"/>
  <c r="H1568" i="5"/>
  <c r="F1568" i="5"/>
  <c r="X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X655" i="5"/>
  <c r="R655" i="5"/>
  <c r="J655" i="5"/>
  <c r="I655" i="5"/>
  <c r="H655" i="5"/>
  <c r="F655" i="5"/>
  <c r="X647" i="5"/>
  <c r="R647" i="5"/>
  <c r="J647" i="5"/>
  <c r="I647" i="5"/>
  <c r="H647" i="5"/>
  <c r="F647"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R2423" i="5"/>
  <c r="J2423" i="5"/>
  <c r="J2216" i="5"/>
  <c r="X2216" i="5"/>
  <c r="R2216" i="5"/>
  <c r="I2216" i="5"/>
  <c r="H2216" i="5"/>
  <c r="F2216" i="5"/>
  <c r="I2159" i="5"/>
  <c r="H2159" i="5"/>
  <c r="F2159" i="5"/>
  <c r="J2159" i="5"/>
  <c r="X2159" i="5"/>
  <c r="R2159" i="5"/>
  <c r="I2143" i="5"/>
  <c r="H2143" i="5"/>
  <c r="F2143" i="5"/>
  <c r="R2143" i="5"/>
  <c r="J2143" i="5"/>
  <c r="X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X2486" i="5"/>
  <c r="F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X2120" i="5"/>
  <c r="I2095" i="5"/>
  <c r="H2095" i="5"/>
  <c r="F2095" i="5"/>
  <c r="R2095" i="5"/>
  <c r="J2095" i="5"/>
  <c r="X2095" i="5"/>
  <c r="I2175" i="5"/>
  <c r="H2175" i="5"/>
  <c r="F2175" i="5"/>
  <c r="R2175" i="5"/>
  <c r="J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X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R1631" i="5"/>
  <c r="J1631" i="5"/>
  <c r="I1631" i="5"/>
  <c r="H1631" i="5"/>
  <c r="F1631" i="5"/>
  <c r="X1631" i="5"/>
  <c r="J1760" i="5"/>
  <c r="I1760" i="5"/>
  <c r="H1760" i="5"/>
  <c r="X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H1472" i="5"/>
  <c r="F1472" i="5"/>
  <c r="X1472" i="5"/>
  <c r="I1472" i="5"/>
  <c r="R1472" i="5"/>
  <c r="J1472" i="5"/>
  <c r="H1444" i="5"/>
  <c r="F1444" i="5"/>
  <c r="J1444" i="5"/>
  <c r="I1444" i="5"/>
  <c r="R1444" i="5"/>
  <c r="F1415" i="5"/>
  <c r="R1415" i="5"/>
  <c r="J1415" i="5"/>
  <c r="I1415" i="5"/>
  <c r="X1415" i="5"/>
  <c r="H1415" i="5"/>
  <c r="I1359" i="5"/>
  <c r="H1359" i="5"/>
  <c r="R1359" i="5"/>
  <c r="F1359" i="5"/>
  <c r="J1359" i="5"/>
  <c r="H1420" i="5"/>
  <c r="R1420" i="5"/>
  <c r="F1420" i="5"/>
  <c r="J1420" i="5"/>
  <c r="I1420" i="5"/>
  <c r="R1576" i="5"/>
  <c r="J1576" i="5"/>
  <c r="I1576" i="5"/>
  <c r="H1576" i="5"/>
  <c r="F1576" i="5"/>
  <c r="X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354" i="5"/>
  <c r="S597" i="5"/>
  <c r="X599" i="5"/>
  <c r="S599" i="5"/>
  <c r="X462" i="5"/>
  <c r="X346" i="5"/>
  <c r="X502" i="5"/>
  <c r="X611" i="5"/>
  <c r="S611" i="5"/>
  <c r="X398" i="5"/>
  <c r="X538" i="5"/>
  <c r="S601" i="5"/>
  <c r="X402" i="5"/>
  <c r="X466" i="5"/>
  <c r="X486" i="5"/>
  <c r="X427" i="5"/>
  <c r="X472" i="5"/>
  <c r="X287" i="5"/>
  <c r="X152" i="5"/>
  <c r="X375" i="5"/>
  <c r="X232" i="5"/>
  <c r="X264" i="5"/>
  <c r="X296" i="5"/>
  <c r="X192" i="5"/>
  <c r="X410" i="5"/>
  <c r="X518" i="5"/>
  <c r="X176" i="5"/>
  <c r="X362" i="5"/>
  <c r="X522" i="5"/>
  <c r="X378" i="5"/>
  <c r="X567" i="5"/>
  <c r="X151" i="5"/>
  <c r="X496" i="5"/>
  <c r="X578" i="5"/>
  <c r="X320" i="5"/>
  <c r="X454" i="5"/>
  <c r="X406" i="5"/>
  <c r="X370" i="5"/>
  <c r="X359" i="5"/>
  <c r="X366" i="5"/>
  <c r="X328" i="5"/>
  <c r="X506" i="5"/>
  <c r="X591" i="5"/>
  <c r="X600" i="5"/>
  <c r="S600" i="5"/>
  <c r="X447" i="5"/>
  <c r="X251" i="5"/>
  <c r="X191" i="5"/>
  <c r="X243" i="5"/>
  <c r="X112" i="5"/>
  <c r="X168" i="5"/>
  <c r="X446" i="5"/>
  <c r="X200" i="5"/>
  <c r="X144" i="5"/>
  <c r="X208" i="5"/>
  <c r="X382" i="5"/>
  <c r="S382" i="5"/>
  <c r="X224" i="5"/>
  <c r="X256" i="5"/>
  <c r="X288" i="5"/>
  <c r="X390" i="5"/>
  <c r="X490" i="5"/>
  <c r="X431" i="5"/>
  <c r="X334" i="5"/>
  <c r="X207" i="5"/>
  <c r="X194" i="5"/>
  <c r="X306" i="5"/>
  <c r="X592" i="5"/>
  <c r="S533" i="5"/>
  <c r="X438" i="5"/>
  <c r="X458" i="5"/>
  <c r="X561" i="5"/>
  <c r="X386" i="5"/>
  <c r="X216" i="5"/>
  <c r="X534" i="5"/>
  <c r="S355" i="5"/>
  <c r="X330" i="5"/>
  <c r="X391" i="5"/>
  <c r="X602" i="5"/>
  <c r="S602" i="5"/>
  <c r="X562" i="5"/>
  <c r="X262" i="5"/>
  <c r="X350" i="5"/>
  <c r="X430" i="5"/>
  <c r="X450" i="5"/>
  <c r="X312" i="5"/>
  <c r="X358" i="5"/>
  <c r="X434" i="5"/>
  <c r="S603" i="5"/>
  <c r="X248" i="5"/>
  <c r="X280" i="5"/>
  <c r="X184" i="5"/>
  <c r="X104" i="5"/>
  <c r="X374" i="5"/>
  <c r="X394" i="5"/>
  <c r="S605" i="5"/>
  <c r="X279" i="5"/>
  <c r="X102" i="5"/>
  <c r="X128" i="5"/>
  <c r="X422" i="5"/>
  <c r="X571" i="5"/>
  <c r="X418" i="5"/>
  <c r="X554" i="5"/>
  <c r="S607" i="5"/>
  <c r="X426" i="5"/>
  <c r="X579" i="5"/>
  <c r="X342" i="5"/>
  <c r="X442" i="5"/>
  <c r="X435" i="5"/>
  <c r="X576" i="5"/>
  <c r="X215" i="5"/>
  <c r="X87" i="5"/>
  <c r="X314" i="5"/>
  <c r="S314" i="5"/>
  <c r="X136" i="5"/>
  <c r="X474" i="5"/>
  <c r="X593" i="5"/>
  <c r="X414" i="5"/>
  <c r="X160" i="5"/>
  <c r="X240" i="5"/>
  <c r="X272" i="5"/>
  <c r="X120" i="5"/>
  <c r="X583" i="5"/>
  <c r="X415" i="5"/>
  <c r="X608" i="5"/>
  <c r="X71" i="5"/>
  <c r="X574" i="5"/>
  <c r="H30" i="6"/>
  <c r="AB12" i="5"/>
  <c r="AB14" i="5"/>
  <c r="AB17" i="5"/>
  <c r="AB16" i="5"/>
  <c r="AB15"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s="1"/>
  <c r="D68" i="6" s="1"/>
  <c r="D30" i="6"/>
  <c r="R16" i="5"/>
  <c r="I16" i="5"/>
  <c r="H16" i="5"/>
  <c r="J16" i="5"/>
  <c r="F16" i="5"/>
  <c r="H17" i="5"/>
  <c r="I17" i="5"/>
  <c r="J17" i="5"/>
  <c r="R17" i="5"/>
  <c r="F17" i="5"/>
  <c r="G66" i="6"/>
  <c r="G67" i="6"/>
  <c r="G65" i="6"/>
  <c r="I12" i="5"/>
  <c r="J12" i="5"/>
  <c r="R12" i="5"/>
  <c r="F12" i="5"/>
  <c r="H12" i="5"/>
  <c r="H15" i="5"/>
  <c r="J15" i="5"/>
  <c r="I15" i="5"/>
  <c r="F15" i="5"/>
  <c r="R15" i="5"/>
  <c r="I14" i="5"/>
  <c r="R14" i="5"/>
  <c r="J14" i="5"/>
  <c r="H14" i="5"/>
  <c r="F14" i="5"/>
  <c r="T15" i="5"/>
  <c r="T16" i="5"/>
  <c r="T17" i="5"/>
  <c r="T14" i="5"/>
  <c r="T12" i="5"/>
  <c r="X14" i="5"/>
  <c r="X15" i="5"/>
  <c r="X16" i="5"/>
  <c r="S17" i="5"/>
  <c r="S12" i="5"/>
  <c r="S16" i="5"/>
  <c r="S15" i="5"/>
  <c r="S14" i="5"/>
  <c r="G64" i="6" a="1"/>
  <c r="C12" i="6" l="1"/>
  <c r="H66" i="6"/>
  <c r="D66" i="6" s="1"/>
  <c r="H67" i="6"/>
  <c r="D67" i="6" s="1"/>
  <c r="D43" i="4"/>
  <c r="G74" i="4"/>
  <c r="K68" i="6"/>
  <c r="C52" i="6"/>
  <c r="H32" i="6"/>
  <c r="D32" i="6" s="1"/>
  <c r="C42" i="6"/>
  <c r="C22" i="6"/>
  <c r="C27" i="6"/>
  <c r="C47" i="6"/>
  <c r="C32" i="6"/>
  <c r="C68" i="6"/>
  <c r="C37" i="6"/>
  <c r="C17" i="6"/>
  <c r="C51" i="6"/>
  <c r="C46" i="6"/>
  <c r="C41" i="6"/>
  <c r="C31" i="6"/>
  <c r="F46" i="6"/>
  <c r="H46" i="6" s="1"/>
  <c r="D46" i="6" s="1"/>
  <c r="F51" i="6"/>
  <c r="H51" i="6" s="1"/>
  <c r="D51" i="6" s="1"/>
  <c r="F31" i="6"/>
  <c r="H31" i="6" s="1"/>
  <c r="D31" i="6" s="1"/>
  <c r="C21" i="6"/>
  <c r="C16" i="6"/>
  <c r="C36" i="6"/>
  <c r="C67" i="6"/>
  <c r="C26" i="6"/>
  <c r="K66" i="6"/>
  <c r="D15" i="6"/>
  <c r="C35" i="6"/>
  <c r="H25" i="6"/>
  <c r="D25" i="6" s="1"/>
  <c r="C20" i="6"/>
  <c r="C15" i="6"/>
  <c r="C40" i="6"/>
  <c r="C45" i="6"/>
  <c r="C50" i="6"/>
  <c r="C30" i="6"/>
  <c r="C25" i="6"/>
  <c r="D14" i="6"/>
  <c r="K65" i="6"/>
  <c r="A14" i="6"/>
  <c r="B32" i="4"/>
  <c r="A19" i="6" s="1"/>
  <c r="B83" i="4"/>
  <c r="A59" i="6" s="1"/>
  <c r="B79" i="4"/>
  <c r="A57" i="6" s="1"/>
  <c r="B85" i="4"/>
  <c r="A60" i="6" s="1"/>
  <c r="B49" i="4"/>
  <c r="A33" i="6" s="1"/>
  <c r="B31" i="4"/>
  <c r="A18" i="6" s="1"/>
  <c r="B87" i="4"/>
  <c r="A62" i="6" s="1"/>
  <c r="B75" i="4"/>
  <c r="A54" i="6" s="1"/>
  <c r="B81" i="4"/>
  <c r="A58" i="6" s="1"/>
  <c r="B89" i="4"/>
  <c r="A63" i="6" s="1"/>
  <c r="B55" i="4"/>
  <c r="A38" i="6" s="1"/>
  <c r="B67" i="4"/>
  <c r="A48" i="6" s="1"/>
  <c r="B43" i="4"/>
  <c r="A28" i="6" s="1"/>
  <c r="B77" i="4"/>
  <c r="A55" i="6" s="1"/>
  <c r="B61" i="4"/>
  <c r="A43" i="6" s="1"/>
  <c r="B37" i="4"/>
  <c r="A23" i="6" s="1"/>
  <c r="D49" i="4"/>
  <c r="D37" i="4"/>
  <c r="B29" i="6"/>
  <c r="G29" i="6" s="1"/>
  <c r="F24" i="6"/>
  <c r="B44" i="6"/>
  <c r="G44" i="6" s="1"/>
  <c r="C19" i="6"/>
  <c r="B34" i="6"/>
  <c r="G34" i="6" s="1"/>
  <c r="C14" i="6"/>
  <c r="C11" i="6"/>
  <c r="A16" i="6"/>
  <c r="C10" i="6"/>
  <c r="B71" i="4"/>
  <c r="A52" i="6" s="1"/>
  <c r="B65" i="4"/>
  <c r="A47" i="6" s="1"/>
  <c r="B58" i="4"/>
  <c r="A41" i="6" s="1"/>
  <c r="B64" i="4"/>
  <c r="A46" i="6" s="1"/>
  <c r="B59" i="4"/>
  <c r="A42" i="6" s="1"/>
  <c r="B70" i="4"/>
  <c r="A51" i="6" s="1"/>
  <c r="B53" i="4"/>
  <c r="A37" i="6" s="1"/>
  <c r="B52" i="4"/>
  <c r="A36" i="6" s="1"/>
  <c r="C5" i="6"/>
  <c r="C9" i="6"/>
  <c r="C8" i="6"/>
  <c r="C7" i="6"/>
  <c r="C6" i="6"/>
  <c r="D6" i="6"/>
  <c r="C4" i="6"/>
  <c r="A25" i="6"/>
  <c r="B68" i="4"/>
  <c r="A49" i="6" s="1"/>
  <c r="B56" i="4"/>
  <c r="A39" i="6" s="1"/>
  <c r="B63" i="4"/>
  <c r="A45" i="6" s="1"/>
  <c r="B57" i="4"/>
  <c r="A40" i="6" s="1"/>
  <c r="B69" i="4"/>
  <c r="A50" i="6" s="1"/>
  <c r="D74" i="4"/>
  <c r="D55" i="4"/>
  <c r="D67" i="4"/>
  <c r="D31" i="4"/>
  <c r="B33" i="4"/>
  <c r="A20" i="6" s="1"/>
  <c r="G69" i="6" a="1"/>
  <c r="G69" i="6" s="1"/>
  <c r="G31" i="4"/>
  <c r="G61" i="4"/>
  <c r="G64" i="6"/>
  <c r="B50" i="4"/>
  <c r="A34" i="6" s="1"/>
  <c r="G37" i="4"/>
  <c r="G43" i="4"/>
  <c r="B62" i="4"/>
  <c r="A44" i="6" s="1"/>
  <c r="G49" i="4"/>
  <c r="F69" i="6"/>
  <c r="G55" i="4"/>
  <c r="B35" i="4"/>
  <c r="A22" i="6" s="1"/>
  <c r="C66" i="6" l="1"/>
  <c r="F34" i="6"/>
  <c r="H34" i="6" s="1"/>
  <c r="F65" i="6"/>
  <c r="F49" i="6"/>
  <c r="H49" i="6" s="1"/>
  <c r="H24" i="6"/>
  <c r="F39" i="6"/>
  <c r="H39" i="6" s="1"/>
  <c r="F54" i="6"/>
  <c r="F44" i="6"/>
  <c r="H44" i="6" s="1"/>
  <c r="F29" i="6"/>
  <c r="H29" i="6" s="1"/>
  <c r="B64" i="6"/>
  <c r="H64" i="6"/>
  <c r="C69" i="6"/>
  <c r="H69" i="6"/>
  <c r="D34" i="6" l="1"/>
  <c r="C34" i="6"/>
  <c r="D29" i="6"/>
  <c r="C29" i="6"/>
  <c r="B2" i="6"/>
  <c r="H65" i="6"/>
  <c r="C2" i="6"/>
  <c r="D44" i="6"/>
  <c r="C44" i="6"/>
  <c r="F63" i="6"/>
  <c r="H63" i="6" s="1"/>
  <c r="H54" i="6"/>
  <c r="F59" i="6"/>
  <c r="H59" i="6" s="1"/>
  <c r="F58" i="6"/>
  <c r="H58" i="6" s="1"/>
  <c r="F62" i="6"/>
  <c r="H62" i="6" s="1"/>
  <c r="F55" i="6"/>
  <c r="F60" i="6"/>
  <c r="H60" i="6" s="1"/>
  <c r="F57" i="6"/>
  <c r="H57" i="6" s="1"/>
  <c r="D39" i="6"/>
  <c r="C39" i="6"/>
  <c r="D24" i="6"/>
  <c r="C24" i="6"/>
  <c r="D49" i="6"/>
  <c r="C49" i="6"/>
  <c r="C64" i="6"/>
  <c r="D64" i="6"/>
  <c r="C57" i="6" l="1"/>
  <c r="D57" i="6"/>
  <c r="D60" i="6"/>
  <c r="C60" i="6"/>
  <c r="D54" i="6"/>
  <c r="C54" i="6"/>
  <c r="D63" i="6"/>
  <c r="C63" i="6"/>
  <c r="F56" i="6"/>
  <c r="H56" i="6" s="1"/>
  <c r="H55" i="6"/>
  <c r="H70" i="6" s="1"/>
  <c r="D2" i="6" s="1"/>
  <c r="D62" i="6"/>
  <c r="C62" i="6"/>
  <c r="D65" i="6"/>
  <c r="C65" i="6"/>
  <c r="D58" i="6"/>
  <c r="C58" i="6"/>
  <c r="D59" i="6"/>
  <c r="C59"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<sst xmlns="http://schemas.openxmlformats.org/spreadsheetml/2006/main" count="22203" uniqueCount="15665">
  <si>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</si>
  <si>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</si>
  <si>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</si>
  <si>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</si>
  <si>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</si>
  <si>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</si>
  <si>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</si>
  <si>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</si>
  <si>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</si>
  <si>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</si>
  <si>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</si>
  <si>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</si>
  <si>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</si>
  <si>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</si>
  <si>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</si>
  <si>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</si>
  <si>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</si>
  <si>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</si>
  <si>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</si>
  <si>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</si>
  <si>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</si>
  <si>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</si>
  <si>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</si>
  <si>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</si>
  <si>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</si>
  <si>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</si>
  <si>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</si>
  <si>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</si>
  <si>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</si>
  <si>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</si>
  <si>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</si>
  <si>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</si>
  <si>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</si>
  <si>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</si>
  <si>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</si>
  <si>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</si>
  <si>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</si>
  <si>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</si>
  <si>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</si>
  <si>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</si>
  <si>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</si>
  <si>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</si>
  <si>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</si>
  <si>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</si>
  <si>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</si>
  <si>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</si>
  <si>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</si>
  <si>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</si>
  <si>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</si>
  <si>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</si>
  <si>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</si>
  <si>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</si>
  <si>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</si>
  <si>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</si>
  <si>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</si>
  <si>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</si>
  <si>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</si>
  <si>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</si>
  <si>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</si>
  <si>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</si>
  <si>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</si>
  <si>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</si>
  <si>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</si>
  <si>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</si>
  <si>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</si>
  <si>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</si>
  <si>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</si>
  <si>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</si>
  <si>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</si>
  <si>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</si>
  <si>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</si>
  <si>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</si>
  <si>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</si>
  <si>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</si>
  <si>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</si>
  <si>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</si>
  <si>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</si>
  <si>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</si>
  <si>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</si>
  <si>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</si>
  <si>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</si>
  <si>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</si>
  <si>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</si>
  <si>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</si>
  <si>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</si>
  <si>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</si>
  <si>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</si>
  <si>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</si>
  <si>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</si>
  <si>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</si>
  <si>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</si>
  <si>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</si>
  <si>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</si>
  <si>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</si>
  <si>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</si>
  <si>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</si>
  <si>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</si>
  <si>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</si>
  <si>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</si>
  <si>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</si>
  <si>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</si>
  <si>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</si>
  <si>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</si>
  <si>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</si>
  <si>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</si>
  <si>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</si>
  <si>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</si>
  <si>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</si>
  <si>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</si>
  <si>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</si>
  <si>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</si>
  <si>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</si>
  <si>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</si>
  <si>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</si>
  <si>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</si>
  <si>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</si>
  <si>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</si>
  <si>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</si>
  <si>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</si>
  <si>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</si>
  <si>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</si>
  <si>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</si>
  <si>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</si>
  <si>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</si>
  <si>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</si>
  <si>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</si>
  <si>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</si>
  <si>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</si>
  <si>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</si>
  <si>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</si>
  <si>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</si>
  <si>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</si>
  <si>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</si>
  <si>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</si>
  <si>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</si>
  <si>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</si>
  <si>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</si>
  <si>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</si>
  <si>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</si>
  <si>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</si>
  <si>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</si>
  <si>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</si>
  <si>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</si>
  <si>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</si>
  <si>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</si>
  <si>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</si>
  <si>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</si>
  <si>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</si>
  <si>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</si>
  <si>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</si>
  <si>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</si>
  <si>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</si>
  <si>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</si>
  <si>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</si>
  <si>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</si>
  <si>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</si>
  <si>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</si>
  <si>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</si>
  <si>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</si>
  <si>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</si>
  <si>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</si>
  <si>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</si>
  <si>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</si>
  <si>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</si>
  <si>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</si>
  <si>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</si>
  <si>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</si>
  <si>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</si>
  <si>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</si>
  <si>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</si>
  <si>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</si>
  <si>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</si>
  <si>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</si>
  <si>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</si>
  <si>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</si>
  <si>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</si>
  <si>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</si>
  <si>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</si>
  <si>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</si>
  <si>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</si>
  <si>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</si>
  <si>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</si>
  <si>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</si>
  <si>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</si>
  <si>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</si>
  <si>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</si>
  <si>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</si>
  <si>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</si>
  <si>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</si>
  <si>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</si>
  <si>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</si>
  <si>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</si>
  <si>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</si>
  <si>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</si>
  <si>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</si>
  <si>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</si>
  <si>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</si>
  <si>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</si>
  <si>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</si>
  <si>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</si>
  <si>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</si>
  <si>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</si>
  <si>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</si>
  <si>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</si>
  <si>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</si>
  <si>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</si>
  <si>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</si>
  <si>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</si>
  <si>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</si>
  <si>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</si>
  <si>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</si>
  <si>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</si>
  <si>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</si>
  <si>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</si>
  <si>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</si>
  <si>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</si>
  <si>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</si>
  <si>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</si>
  <si>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</si>
  <si>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</si>
  <si>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</si>
  <si>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</si>
  <si>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</si>
  <si>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</si>
  <si>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</si>
  <si>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</si>
  <si>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</si>
  <si>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</si>
  <si>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</si>
  <si>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</si>
  <si>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</si>
  <si>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</si>
  <si>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</si>
  <si>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</si>
  <si>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</si>
  <si>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</si>
  <si>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</si>
  <si>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</si>
  <si>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</si>
  <si>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</si>
  <si>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</si>
  <si>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</si>
  <si>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</si>
  <si>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</si>
  <si>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</si>
  <si>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</si>
  <si>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</si>
  <si>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</si>
  <si>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</si>
  <si>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</si>
  <si>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</si>
  <si>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</si>
  <si>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</si>
  <si>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</si>
  <si>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</si>
  <si>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</si>
  <si>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</si>
  <si>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</si>
  <si>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</si>
  <si>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</si>
  <si>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</si>
  <si>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</si>
  <si>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</si>
  <si>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</si>
  <si>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</si>
  <si>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</si>
  <si>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</si>
  <si>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</si>
  <si>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</si>
  <si>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</si>
  <si>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</si>
  <si>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</si>
  <si>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</si>
  <si>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</si>
  <si>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</si>
  <si>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</si>
  <si>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</si>
  <si>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</si>
  <si>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</si>
  <si>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</si>
  <si>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</si>
  <si>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</si>
  <si>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</si>
  <si>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</si>
  <si>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</si>
  <si>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</si>
  <si>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</si>
  <si>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</si>
  <si>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</si>
  <si>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</si>
  <si>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</si>
  <si>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</si>
  <si>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</si>
  <si>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</si>
  <si>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</si>
  <si>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</si>
  <si>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</si>
  <si>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</si>
  <si>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</si>
  <si>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</si>
  <si>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</si>
  <si>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</si>
  <si>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</si>
  <si>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</si>
  <si>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</si>
  <si>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</si>
  <si>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</si>
  <si>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</si>
  <si>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</si>
  <si>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</si>
  <si>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</si>
  <si>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</si>
  <si>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</si>
  <si>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</si>
  <si>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</si>
  <si>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</si>
  <si>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</si>
  <si>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</si>
  <si>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</si>
  <si>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</si>
  <si>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</si>
  <si>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</si>
  <si>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</si>
  <si>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</si>
  <si>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</si>
  <si>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</si>
  <si>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</si>
  <si>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</si>
  <si>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</si>
  <si>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</si>
  <si>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</si>
  <si>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</si>
  <si>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</si>
  <si>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</si>
  <si>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</si>
  <si>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</si>
  <si>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</si>
  <si>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</si>
  <si>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</si>
  <si>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</si>
  <si>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</si>
  <si>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</si>
  <si>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</si>
  <si>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</si>
  <si>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</si>
  <si>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</si>
  <si>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</si>
  <si>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</si>
  <si>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</si>
  <si>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</si>
  <si>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</si>
  <si>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</si>
  <si>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</si>
  <si>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</si>
  <si>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</si>
  <si>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</si>
  <si>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</si>
  <si>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</si>
  <si>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</si>
  <si>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</si>
  <si>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</si>
  <si>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</si>
  <si>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</si>
  <si>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</si>
  <si>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</si>
  <si>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</si>
  <si>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</si>
  <si>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</si>
  <si>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</si>
  <si>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</si>
  <si>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</si>
  <si>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</si>
  <si>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</si>
  <si>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</si>
  <si>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</si>
  <si>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</si>
  <si>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</si>
  <si>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</si>
  <si>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</si>
  <si>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</si>
  <si>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</si>
  <si>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</si>
  <si>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</si>
  <si>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</si>
  <si>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</si>
  <si>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</si>
  <si>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</si>
  <si>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</si>
  <si>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</si>
  <si>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</si>
  <si>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</si>
  <si>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</si>
  <si>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</si>
  <si>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</si>
  <si>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</si>
  <si>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</si>
  <si>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</si>
  <si>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</si>
  <si>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</si>
  <si>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</si>
  <si>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</si>
  <si>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</si>
  <si>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</si>
  <si>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</si>
  <si>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</si>
  <si>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</si>
  <si>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</si>
  <si>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</si>
  <si>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</si>
  <si>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</si>
  <si>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</si>
  <si>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</si>
  <si>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</si>
  <si>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</si>
  <si>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</si>
  <si>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</si>
  <si>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</si>
  <si>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</si>
  <si>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</si>
  <si>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</si>
  <si>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</si>
  <si>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</si>
  <si>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</si>
  <si>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</si>
  <si>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</si>
  <si>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</si>
  <si>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</si>
  <si>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</si>
  <si>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</si>
  <si>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</si>
  <si>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</si>
  <si>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</si>
  <si>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</si>
  <si>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</si>
  <si>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</si>
  <si>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</si>
  <si>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</si>
  <si>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</si>
  <si>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</si>
  <si>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</si>
  <si>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</si>
  <si>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</si>
  <si>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</si>
  <si>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</si>
  <si>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</si>
  <si>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</si>
  <si>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</si>
  <si>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</si>
  <si>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</si>
  <si>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</si>
  <si>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</si>
  <si>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</si>
  <si>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</si>
  <si>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</si>
  <si>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</si>
  <si>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</si>
  <si>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</si>
  <si>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</si>
  <si>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</si>
  <si>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</si>
  <si>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</si>
  <si>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</si>
  <si>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</si>
  <si>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</si>
  <si>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</si>
  <si>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</si>
  <si>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</si>
  <si>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</si>
  <si>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</si>
  <si>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</si>
  <si>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</si>
  <si>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</si>
  <si>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</si>
  <si>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</si>
  <si>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</si>
  <si>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</si>
  <si>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</si>
  <si>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</si>
  <si>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</si>
  <si>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</si>
  <si>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</si>
  <si>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</si>
  <si>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</si>
  <si>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</si>
  <si>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</si>
  <si>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</si>
  <si>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</si>
  <si>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</si>
  <si>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</si>
  <si>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</si>
  <si>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</si>
  <si>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</si>
  <si>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</si>
  <si>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</si>
  <si>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</si>
  <si>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</si>
  <si>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</si>
  <si>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</si>
  <si>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</si>
  <si>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</si>
  <si>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</si>
  <si>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</si>
  <si>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</si>
  <si>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</si>
  <si>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</si>
  <si>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</si>
  <si>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</si>
  <si>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</si>
  <si>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</si>
  <si>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</si>
  <si>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</si>
  <si>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</si>
  <si>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</si>
  <si>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</si>
  <si>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</si>
  <si>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</si>
  <si>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</si>
  <si>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</si>
  <si>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</si>
  <si>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</si>
  <si>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</si>
  <si>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</si>
  <si>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</si>
  <si>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</si>
  <si>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</si>
  <si>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</si>
  <si>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</si>
  <si>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</si>
  <si>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</si>
  <si>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</si>
  <si>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</si>
  <si>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</si>
  <si>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</si>
  <si>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</si>
  <si>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</si>
  <si>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</si>
  <si>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</si>
  <si>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</si>
  <si>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</si>
  <si>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</si>
  <si>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</si>
  <si>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</si>
  <si>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</si>
  <si>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</si>
  <si>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</si>
  <si>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</si>
  <si>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</si>
  <si>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</si>
  <si>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</si>
  <si>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</si>
  <si>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</si>
  <si>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</si>
  <si>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</si>
  <si>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</si>
  <si>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</si>
  <si>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</si>
  <si>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</si>
  <si>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</si>
  <si>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</si>
  <si>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</si>
  <si>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</si>
  <si>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</si>
  <si>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</si>
  <si>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</si>
  <si>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</si>
  <si>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</si>
  <si>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</si>
  <si>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</si>
  <si>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</si>
  <si>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</si>
  <si>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</si>
  <si>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</si>
  <si>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</si>
  <si>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</si>
  <si>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</si>
  <si>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</si>
  <si>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</si>
  <si>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</si>
  <si>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</si>
  <si>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</si>
  <si>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</si>
  <si>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</si>
  <si>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</si>
  <si>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</si>
  <si>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</si>
  <si>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</si>
  <si>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</si>
  <si>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</si>
  <si>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</si>
  <si>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</si>
  <si>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</si>
  <si>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</si>
  <si>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</si>
  <si>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</si>
  <si>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</si>
  <si>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</si>
  <si>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</si>
  <si>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</si>
  <si>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</si>
  <si>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</si>
  <si>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</si>
  <si>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</si>
  <si>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</si>
  <si>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</si>
  <si>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</si>
  <si>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</si>
  <si>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</si>
  <si>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</si>
  <si>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</si>
  <si>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</si>
  <si>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</si>
  <si>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</si>
  <si>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</si>
  <si>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</si>
  <si>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</si>
  <si>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</si>
  <si>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</si>
  <si>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</si>
  <si>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</si>
  <si>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</si>
  <si>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</si>
  <si>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</si>
  <si>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</si>
  <si>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</si>
  <si>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</si>
  <si>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</si>
  <si>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</si>
  <si>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</si>
  <si>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</si>
  <si>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</si>
  <si>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</si>
  <si>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</si>
  <si>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</si>
  <si>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</si>
  <si>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</si>
  <si>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</si>
  <si>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</si>
  <si>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</si>
  <si>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</si>
  <si>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</si>
  <si>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</si>
  <si>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</si>
  <si>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</si>
  <si>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</si>
  <si>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</si>
  <si>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</si>
  <si>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</si>
  <si>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</si>
  <si>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</si>
  <si>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</si>
  <si>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</si>
  <si>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</si>
  <si>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</si>
  <si>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</si>
  <si>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</si>
  <si>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</si>
  <si>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</si>
  <si>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</si>
  <si>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</si>
  <si>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</si>
  <si>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</si>
  <si>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</si>
  <si>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</si>
  <si>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</si>
  <si>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</si>
  <si>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</si>
  <si>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</si>
  <si>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</si>
  <si>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</si>
  <si>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</si>
  <si>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</si>
  <si>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</si>
  <si>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</si>
  <si>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</si>
  <si>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</si>
  <si>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</si>
  <si>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</si>
  <si>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</si>
  <si>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</si>
  <si>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</si>
  <si>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</si>
  <si>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</si>
  <si>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</si>
  <si>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</si>
  <si>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</si>
  <si>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</si>
  <si>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</si>
  <si>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</si>
  <si>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</si>
  <si>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</si>
  <si>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</si>
  <si>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</si>
  <si>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</si>
  <si>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</si>
  <si>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</si>
  <si>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</si>
  <si>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</si>
  <si>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</si>
  <si>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</si>
  <si>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</si>
  <si>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</si>
  <si>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</si>
  <si>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</si>
  <si>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</si>
  <si>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</si>
  <si>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</si>
  <si>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</si>
  <si>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</si>
  <si>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</si>
  <si>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</si>
  <si>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</si>
  <si>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</si>
  <si>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</si>
  <si>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</si>
  <si>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</si>
  <si>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</si>
  <si>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</si>
  <si>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</si>
  <si>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</si>
  <si>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</si>
  <si>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</si>
  <si>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</si>
  <si>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</si>
  <si>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</si>
  <si>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</si>
  <si>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</si>
  <si>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</si>
  <si>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</si>
  <si>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</si>
  <si>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</si>
  <si>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</si>
  <si>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</si>
  <si>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</si>
  <si>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</si>
  <si>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</si>
  <si>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</si>
  <si>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</si>
  <si>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</si>
  <si>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</si>
  <si>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</si>
  <si>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</si>
  <si>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</si>
  <si>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</si>
  <si>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</si>
  <si>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</si>
  <si>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</si>
  <si>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</si>
  <si>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</si>
  <si>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</si>
  <si>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</si>
  <si>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</si>
  <si>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</si>
  <si>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</si>
  <si>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</si>
  <si>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</si>
  <si>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</si>
  <si>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</si>
  <si>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</si>
  <si>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</si>
  <si>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</si>
  <si>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</si>
  <si>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</si>
  <si>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</si>
  <si>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</si>
  <si>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</si>
  <si>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</si>
  <si>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</si>
  <si>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</si>
  <si>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</si>
  <si>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</si>
  <si>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</si>
  <si>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</si>
  <si>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</si>
  <si>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</si>
  <si>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</si>
  <si>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</si>
  <si>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</si>
  <si>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</si>
  <si>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</si>
  <si>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</si>
  <si>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</si>
  <si>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</si>
  <si>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</si>
  <si>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</si>
  <si>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</si>
  <si>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</si>
  <si>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</si>
  <si>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</si>
  <si>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</si>
  <si>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</si>
  <si>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</si>
  <si>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</si>
  <si>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</si>
  <si>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</si>
  <si>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</si>
  <si>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</si>
  <si>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</si>
  <si>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</si>
  <si>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</si>
  <si>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</si>
  <si>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</si>
  <si>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</si>
  <si>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</si>
  <si>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</si>
  <si>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</si>
  <si>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</si>
  <si>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</si>
  <si>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</si>
  <si>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</si>
  <si>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</si>
  <si>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</si>
  <si>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</si>
  <si>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</si>
  <si>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</si>
  <si>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</si>
  <si>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</si>
  <si>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</si>
  <si>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</si>
  <si>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</si>
  <si>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</si>
  <si>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</si>
  <si>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</si>
  <si>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</si>
  <si>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</si>
  <si>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</si>
  <si>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</si>
  <si>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</si>
  <si>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</si>
  <si>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</si>
  <si>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</si>
  <si>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</si>
  <si>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</si>
  <si>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</si>
  <si>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</si>
  <si>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</si>
  <si>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</si>
  <si>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</si>
  <si>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</si>
  <si>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</si>
  <si>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</si>
  <si>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</si>
  <si>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</si>
  <si>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</si>
  <si>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</si>
  <si>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</si>
  <si>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</si>
  <si>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</si>
  <si>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</si>
  <si>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</si>
  <si>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</si>
  <si>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</si>
  <si>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</si>
  <si>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</si>
  <si>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</si>
  <si>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</si>
  <si>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</si>
  <si>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</si>
  <si>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</si>
  <si>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</si>
  <si>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</si>
  <si>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</si>
  <si>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</si>
  <si>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</si>
  <si>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</si>
  <si>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</si>
  <si>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</si>
  <si>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</si>
  <si>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</si>
  <si>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</si>
  <si>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</si>
  <si>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</si>
  <si>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</si>
  <si>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</si>
  <si>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</si>
  <si>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</si>
  <si>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</si>
  <si>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</si>
  <si>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</si>
  <si>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</si>
  <si>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</si>
  <si>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</si>
  <si>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</si>
  <si>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</si>
  <si>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</si>
  <si>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</si>
  <si>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</si>
  <si>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</si>
  <si>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</si>
  <si>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</si>
  <si>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</si>
  <si>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</si>
  <si>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</si>
  <si>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</si>
  <si>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</si>
  <si>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</si>
  <si>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</si>
  <si>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</si>
  <si>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</si>
  <si>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</si>
  <si>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</si>
  <si>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</si>
  <si>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</si>
  <si>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</si>
  <si>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</si>
  <si>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</si>
  <si>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</si>
  <si>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</si>
  <si>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</si>
  <si>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</si>
  <si>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</si>
  <si>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</si>
  <si>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</si>
  <si>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</si>
  <si>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</si>
  <si>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</si>
  <si>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</si>
  <si>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</si>
  <si>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</si>
  <si>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</si>
  <si>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</si>
  <si>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</si>
  <si>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</si>
  <si>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</si>
  <si>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</si>
  <si>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</si>
  <si>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</si>
  <si>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</si>
  <si>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</si>
  <si>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</si>
  <si>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</si>
  <si>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</si>
  <si>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</si>
  <si>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</si>
  <si>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</si>
  <si>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</si>
  <si>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</si>
  <si>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</si>
  <si>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</si>
  <si>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</si>
  <si>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</si>
  <si>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</si>
  <si>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</si>
  <si>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</si>
  <si>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</si>
  <si>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</si>
  <si>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</si>
  <si>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</si>
  <si>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</si>
  <si>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</si>
  <si>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</si>
  <si>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</si>
  <si>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</si>
  <si>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</si>
  <si>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</si>
  <si>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</si>
  <si>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</si>
  <si>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</si>
  <si>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</si>
  <si>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</si>
  <si>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</si>
  <si>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</si>
  <si>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</si>
  <si>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</si>
  <si>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</si>
  <si>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</si>
  <si>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</si>
  <si>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</si>
  <si>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</si>
  <si>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</si>
  <si>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</si>
  <si>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</si>
  <si>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</si>
  <si>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</si>
  <si>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</si>
  <si>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</si>
  <si>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</si>
  <si>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</si>
  <si>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</si>
  <si>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</si>
  <si>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</si>
  <si>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</si>
  <si>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</si>
  <si>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</si>
  <si>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</si>
  <si>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</si>
  <si>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</si>
  <si>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</si>
  <si>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</si>
  <si>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</si>
  <si>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</si>
  <si>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</si>
  <si>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</si>
  <si>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</si>
  <si>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</si>
  <si>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</si>
  <si>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</si>
  <si>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</si>
  <si>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</si>
  <si>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</si>
  <si>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</si>
  <si>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</si>
  <si>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</si>
  <si>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</si>
  <si>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</si>
  <si>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</si>
  <si>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</si>
  <si>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</si>
  <si>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</si>
  <si>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</si>
  <si>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</si>
  <si>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</si>
  <si>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</si>
  <si>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</si>
  <si>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</si>
  <si>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</si>
  <si>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</si>
  <si>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</si>
  <si>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</si>
  <si>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</si>
  <si>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</si>
  <si>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</si>
  <si>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</si>
  <si>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</si>
  <si>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</si>
  <si>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</si>
  <si>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</si>
  <si>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</si>
  <si>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</si>
  <si>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</si>
  <si>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</si>
  <si>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</si>
  <si>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</si>
  <si>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</si>
  <si>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</si>
  <si>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</si>
  <si>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</si>
  <si>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</si>
  <si>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</si>
  <si>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</si>
  <si>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</si>
  <si>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</si>
  <si>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</si>
  <si>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</si>
  <si>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</si>
  <si>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</si>
  <si>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</si>
  <si>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</si>
  <si>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</si>
  <si>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</si>
  <si>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</si>
  <si>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</si>
  <si>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</si>
  <si>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</si>
  <si>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</si>
  <si>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</si>
  <si>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</si>
  <si>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</si>
  <si>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</si>
  <si>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</si>
  <si>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</si>
  <si>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</si>
  <si>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</si>
  <si>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</si>
  <si>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</si>
  <si>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</si>
  <si>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</si>
  <si>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</si>
  <si>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</si>
  <si>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</si>
  <si>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</si>
  <si>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</si>
  <si>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</si>
  <si>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</si>
  <si>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</si>
  <si>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</si>
  <si>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</si>
  <si>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</si>
  <si>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</si>
  <si>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</si>
  <si>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</si>
  <si>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</si>
  <si>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</si>
  <si>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</si>
  <si>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</si>
  <si>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</si>
  <si>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</si>
  <si>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</si>
  <si>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</si>
  <si>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</si>
  <si>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</si>
  <si>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</si>
  <si>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</si>
  <si>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</si>
  <si>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</si>
  <si>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</si>
  <si>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</si>
  <si>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</si>
  <si>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</si>
  <si>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</si>
  <si>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</si>
  <si>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</si>
  <si>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</si>
  <si>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</si>
  <si>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</si>
  <si>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</si>
  <si>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</si>
  <si>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</si>
  <si>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</si>
  <si>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</si>
  <si>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</si>
  <si>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</si>
  <si>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</si>
  <si>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</si>
  <si>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</si>
  <si>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</si>
  <si>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</si>
  <si>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</si>
  <si>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</si>
  <si>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</si>
  <si>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</si>
  <si>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</si>
  <si>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</si>
  <si>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</si>
  <si>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</si>
  <si>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</si>
  <si>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</si>
  <si>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</si>
  <si>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</si>
  <si>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</si>
  <si>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</si>
  <si>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</si>
  <si>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</si>
  <si>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</si>
  <si>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</si>
  <si>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</si>
  <si>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</si>
  <si>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</si>
  <si>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</si>
  <si>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</si>
  <si>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</si>
  <si>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</si>
  <si>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</si>
  <si>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</si>
  <si>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</si>
  <si>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</si>
  <si>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</si>
  <si>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</si>
  <si>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</si>
  <si>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</si>
  <si>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</si>
  <si>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</si>
  <si>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</si>
  <si>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</si>
  <si>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</si>
  <si>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</si>
  <si>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</si>
  <si>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</si>
  <si>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</si>
  <si>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</si>
  <si>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</si>
  <si>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</si>
  <si>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</si>
  <si>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</si>
  <si>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</si>
  <si>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</si>
  <si>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</si>
  <si>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</si>
  <si>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</si>
  <si>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</si>
  <si>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</si>
  <si>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</si>
  <si>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</si>
  <si>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</si>
  <si>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</si>
  <si>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</si>
  <si>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</si>
  <si>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</si>
  <si>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</si>
  <si>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</si>
  <si>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</si>
  <si>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</si>
  <si>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</si>
  <si>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</si>
  <si>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</si>
  <si>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</si>
  <si>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</si>
  <si>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</si>
  <si>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</si>
  <si>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</si>
  <si>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</si>
  <si>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</si>
  <si>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</si>
  <si>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</si>
  <si>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</si>
  <si>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</si>
  <si>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</si>
  <si>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</si>
  <si>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</si>
  <si>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</si>
  <si>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</si>
  <si>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</si>
  <si>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</si>
  <si>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</si>
  <si>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</si>
  <si>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</si>
  <si>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</si>
  <si>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</si>
  <si>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</si>
  <si>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</si>
  <si>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</si>
  <si>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</si>
  <si>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</si>
  <si>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</si>
  <si>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</si>
  <si>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</si>
  <si>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</si>
  <si>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</si>
  <si>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</si>
  <si>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</si>
  <si>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</si>
  <si>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</si>
  <si>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</si>
  <si>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</si>
  <si>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</si>
  <si>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</si>
  <si>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</si>
  <si>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</si>
  <si>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</si>
  <si>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</si>
  <si>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</si>
  <si>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</si>
  <si>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</si>
  <si>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</si>
  <si>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</si>
  <si>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</si>
  <si>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</si>
  <si>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</si>
  <si>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</si>
  <si>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</si>
  <si>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</si>
  <si>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</si>
  <si>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</si>
  <si>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</si>
  <si>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</si>
  <si>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</si>
  <si>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</si>
  <si>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</si>
  <si>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</si>
  <si>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</si>
  <si>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</si>
  <si>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</si>
  <si>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</si>
  <si>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</si>
  <si>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</si>
  <si>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</si>
  <si>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</si>
  <si>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</si>
  <si>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</si>
  <si>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</si>
  <si>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</si>
  <si>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</si>
  <si>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</si>
  <si>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</si>
  <si>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</si>
  <si>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</si>
  <si>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</si>
  <si>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</si>
  <si>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</si>
  <si>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</si>
  <si>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</si>
  <si>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</si>
  <si>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</si>
  <si>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</si>
  <si>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</si>
  <si>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</si>
  <si>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</si>
  <si>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</si>
  <si>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</si>
  <si>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</si>
  <si>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</si>
  <si>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</si>
  <si>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</si>
  <si>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</si>
  <si>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</si>
  <si>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</si>
  <si>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</si>
  <si>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</si>
  <si>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</si>
  <si>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</si>
  <si>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</si>
  <si>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</si>
  <si>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</si>
  <si>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</si>
  <si>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</si>
  <si>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</si>
  <si>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</si>
  <si>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</si>
  <si>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</si>
  <si>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</si>
  <si>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</si>
  <si>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</si>
  <si>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</si>
  <si>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</si>
  <si>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</si>
  <si>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</si>
  <si>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</si>
  <si>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</si>
  <si>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</si>
  <si>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</si>
  <si>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</si>
  <si>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</si>
  <si>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</si>
  <si>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</si>
  <si>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</si>
  <si>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</si>
  <si>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</si>
  <si>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</si>
  <si>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</si>
  <si>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</si>
  <si>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</si>
  <si>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</si>
  <si>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</si>
  <si>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</si>
  <si>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</si>
  <si>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</si>
  <si>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</si>
  <si>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</si>
  <si>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</si>
  <si>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</si>
  <si>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</si>
  <si>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</si>
  <si>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</si>
  <si>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</si>
  <si>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</si>
  <si>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</si>
  <si>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</si>
  <si>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</si>
  <si>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</si>
  <si>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</si>
  <si>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</si>
  <si>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</si>
  <si>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</si>
  <si>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</si>
  <si>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</si>
  <si>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</si>
  <si>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</si>
  <si>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</si>
  <si>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</si>
  <si>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</si>
  <si>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</si>
  <si>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</si>
  <si>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</si>
  <si>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</si>
  <si>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</si>
  <si>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</si>
  <si>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</si>
  <si>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</si>
  <si>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</si>
  <si>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</si>
  <si>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</si>
  <si>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</si>
  <si>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</si>
  <si>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</si>
  <si>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</si>
  <si>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</si>
  <si>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</si>
  <si>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</si>
  <si>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</si>
  <si>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</si>
  <si>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</si>
  <si>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</si>
  <si>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</si>
  <si>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</si>
  <si>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</si>
  <si>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</si>
  <si>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</si>
  <si>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</si>
  <si>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</si>
  <si>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</si>
  <si>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</si>
  <si>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</si>
  <si>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</si>
  <si>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</si>
  <si>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</si>
  <si>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</si>
  <si>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</si>
  <si>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</si>
  <si>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</si>
  <si>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</si>
  <si>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</si>
  <si>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</si>
  <si>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</si>
  <si>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</si>
  <si>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</si>
  <si>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</si>
  <si>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</si>
  <si>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</si>
  <si>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</si>
  <si>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</si>
  <si>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</si>
  <si>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</si>
  <si>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</si>
  <si>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</si>
  <si>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</si>
  <si>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</si>
  <si>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</si>
  <si>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</si>
  <si>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</si>
  <si>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</si>
  <si>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</si>
  <si>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</si>
  <si>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</si>
  <si>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</si>
  <si>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</si>
  <si>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</si>
  <si>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</si>
  <si>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</si>
  <si>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</si>
  <si>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</si>
  <si>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</si>
  <si>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</si>
  <si>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</si>
  <si>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</si>
  <si>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</si>
  <si>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</si>
  <si>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</si>
  <si>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</si>
  <si>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</si>
  <si>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</si>
  <si>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</si>
  <si>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</si>
  <si>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</si>
  <si>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</si>
  <si>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</si>
  <si>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</si>
  <si>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</si>
  <si>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</si>
  <si>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</si>
  <si>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</si>
  <si>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</si>
  <si>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</si>
  <si>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</si>
  <si>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</si>
  <si>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</si>
  <si>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</si>
  <si>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</si>
  <si>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</si>
  <si>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</si>
  <si>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</si>
  <si>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</si>
  <si>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</si>
  <si>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</si>
  <si>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</si>
  <si>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</si>
  <si>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</si>
  <si>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</si>
  <si>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</si>
  <si>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</si>
  <si>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</si>
  <si>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</si>
  <si>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</si>
  <si>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</si>
  <si>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</si>
  <si>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</si>
  <si>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</si>
  <si>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</si>
  <si>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</si>
  <si>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</si>
  <si>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</si>
  <si>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</si>
  <si>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</si>
  <si>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</si>
  <si>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</si>
  <si>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</si>
  <si>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</si>
  <si>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</si>
  <si>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</si>
  <si>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</si>
  <si>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</si>
  <si>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</si>
  <si>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</si>
  <si>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</si>
  <si>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</si>
  <si>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</si>
  <si>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</si>
  <si>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</si>
  <si>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</si>
  <si>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</si>
  <si>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</si>
  <si>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</si>
  <si>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</si>
  <si>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</si>
  <si>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</si>
  <si>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</si>
  <si>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</si>
  <si>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</si>
  <si>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</si>
  <si>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</si>
  <si>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</si>
  <si>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</si>
  <si>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</si>
  <si>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</si>
  <si>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</si>
  <si>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</si>
  <si>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</si>
  <si>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</si>
  <si>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</si>
  <si>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</si>
  <si>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</si>
  <si>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</si>
  <si>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</si>
  <si>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</si>
  <si>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</si>
  <si>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</si>
  <si>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</si>
  <si>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</si>
  <si>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</si>
  <si>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</si>
  <si>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</si>
  <si>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</si>
  <si>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</si>
  <si>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</si>
  <si>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</si>
  <si>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</si>
  <si>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</si>
  <si>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</si>
  <si>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</si>
  <si>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</si>
  <si>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</si>
  <si>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</si>
  <si>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</si>
  <si>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</si>
  <si>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</si>
  <si>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</si>
  <si>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</si>
  <si>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</si>
  <si>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</si>
  <si>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</si>
  <si>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</si>
  <si>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</si>
  <si>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</si>
  <si>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</si>
  <si>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</si>
  <si>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</si>
  <si>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</si>
  <si>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</si>
  <si>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</si>
  <si>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</si>
  <si>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</si>
  <si>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</si>
  <si>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</si>
  <si>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</si>
  <si>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</si>
  <si>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</si>
  <si>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</si>
  <si>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</si>
  <si>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</si>
  <si>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</si>
  <si>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</si>
  <si>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</si>
  <si>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</si>
  <si>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</si>
  <si>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</si>
  <si>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</si>
  <si>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</si>
  <si>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</si>
  <si>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</si>
  <si>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</si>
  <si>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</si>
  <si>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</si>
  <si>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</si>
  <si>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</si>
  <si>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</si>
  <si>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</si>
  <si>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</si>
  <si>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</si>
  <si>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</si>
  <si>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</si>
  <si>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</si>
  <si>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</si>
  <si>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</si>
  <si>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</si>
  <si>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</si>
  <si>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</si>
  <si>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</si>
  <si>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</si>
  <si>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</si>
  <si>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</si>
  <si>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</si>
  <si>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</si>
  <si>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</si>
  <si>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</si>
  <si>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</si>
  <si>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</si>
  <si>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</si>
  <si>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</si>
  <si>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</si>
  <si>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</si>
  <si>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</si>
  <si>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</si>
  <si>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</si>
  <si>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</si>
  <si>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</si>
  <si>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</si>
  <si>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</si>
  <si>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</si>
  <si>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</si>
  <si>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</si>
  <si>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</si>
  <si>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</si>
  <si>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</si>
  <si>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</si>
  <si>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</si>
  <si>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</si>
  <si>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</si>
  <si>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</si>
  <si>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</si>
  <si>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</si>
  <si>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</si>
  <si>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</si>
  <si>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</si>
  <si>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</si>
  <si>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</si>
  <si>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</si>
  <si>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</si>
  <si>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</si>
  <si>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</si>
  <si>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</si>
  <si>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</si>
  <si>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</si>
  <si>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</si>
  <si>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</si>
  <si>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</si>
  <si>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</si>
  <si>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</si>
  <si>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</si>
  <si>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</si>
  <si>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</si>
  <si>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</si>
  <si>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</si>
  <si>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</si>
  <si>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</si>
  <si>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</si>
  <si>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</si>
  <si>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</si>
  <si>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</si>
  <si>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</si>
  <si>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</si>
  <si>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</si>
  <si>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</si>
  <si>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</si>
  <si>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</si>
  <si>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</si>
  <si>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</si>
  <si>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</si>
  <si>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</si>
  <si>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</si>
  <si>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</si>
  <si>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</si>
  <si>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</si>
  <si>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</si>
  <si>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</si>
  <si>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</si>
  <si>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</si>
  <si>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</si>
  <si>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</si>
  <si>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</si>
  <si>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</si>
  <si>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</si>
  <si>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</si>
  <si>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</si>
  <si>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</si>
  <si>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</si>
  <si>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</si>
  <si>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</si>
  <si>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</si>
  <si>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</si>
  <si>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</si>
  <si>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</si>
  <si>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</si>
  <si>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</si>
  <si>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</si>
  <si>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</si>
  <si>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</si>
  <si>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</si>
  <si>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</si>
  <si>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</si>
  <si>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</si>
  <si>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</si>
  <si>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</si>
  <si>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</si>
  <si>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</si>
  <si>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</si>
  <si>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</si>
  <si>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</si>
  <si>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</si>
  <si>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</si>
  <si>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</si>
  <si>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</si>
  <si>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</si>
  <si>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</si>
  <si>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</si>
  <si>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</si>
  <si>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</si>
  <si>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</si>
  <si>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</si>
  <si>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</si>
  <si>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</si>
  <si>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</si>
  <si>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</si>
  <si>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</si>
  <si>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</si>
  <si>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</si>
  <si>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</si>
  <si>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</si>
  <si>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</si>
  <si>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</si>
  <si>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</si>
  <si>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</si>
  <si>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</si>
  <si>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</si>
  <si>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</si>
  <si>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</si>
  <si>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</si>
  <si>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</si>
  <si>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</si>
  <si>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</si>
  <si>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</si>
  <si>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</si>
  <si>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</si>
  <si>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</si>
  <si>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</si>
  <si>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</si>
  <si>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</si>
  <si>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</si>
  <si>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</si>
  <si>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</si>
  <si>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</si>
  <si>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</si>
  <si>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</si>
  <si>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</si>
  <si>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</si>
  <si>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</si>
  <si>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</si>
  <si>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</si>
  <si>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</si>
  <si>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</si>
  <si>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</si>
  <si>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</si>
  <si>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</si>
  <si>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</si>
  <si>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</si>
  <si>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</si>
  <si>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</si>
  <si>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</si>
  <si>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</si>
  <si>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</si>
  <si>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</si>
  <si>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</si>
  <si>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</si>
  <si>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</si>
  <si>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</si>
  <si>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</si>
  <si>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</si>
  <si>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</si>
  <si>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</si>
  <si>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</si>
  <si>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</si>
  <si>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</si>
  <si>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</si>
  <si>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</si>
  <si>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</si>
  <si>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</si>
  <si>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</si>
  <si>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</si>
  <si>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</si>
  <si>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</si>
  <si>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</si>
  <si>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</si>
  <si>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</si>
  <si>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</si>
  <si>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</si>
  <si>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</si>
  <si>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</si>
  <si>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</si>
  <si>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</si>
  <si>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</si>
  <si>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</si>
  <si>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</si>
  <si>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</si>
  <si>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</si>
  <si>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</si>
  <si>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</si>
  <si>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</si>
  <si>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</si>
  <si>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</si>
  <si>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</si>
  <si>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</si>
  <si>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</si>
  <si>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</si>
  <si>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</si>
  <si>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</si>
  <si>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</si>
  <si>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</si>
  <si>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</si>
  <si>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</si>
  <si>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</si>
  <si>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</si>
  <si>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</si>
  <si>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</si>
  <si>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</si>
  <si>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</si>
  <si>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</si>
  <si>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</si>
  <si>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</si>
  <si>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</si>
  <si>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</si>
  <si>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</si>
  <si>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</si>
  <si>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</si>
  <si>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</si>
  <si>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</si>
  <si>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</si>
  <si>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</si>
  <si>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</si>
  <si>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</si>
  <si>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</si>
  <si>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</si>
  <si>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</si>
  <si>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</si>
  <si>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</si>
  <si>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</si>
  <si>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</si>
  <si>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</si>
  <si>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</si>
  <si>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</si>
  <si>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</si>
  <si>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</si>
  <si>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</si>
  <si>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</si>
  <si>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</si>
  <si>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</si>
  <si>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</si>
  <si>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</si>
  <si>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</si>
  <si>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</si>
  <si>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</si>
  <si>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</si>
  <si>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</si>
  <si>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</si>
  <si>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</si>
  <si>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</si>
  <si>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</si>
  <si>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</si>
  <si>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</si>
  <si>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</si>
  <si>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</si>
  <si>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</si>
  <si>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</si>
  <si>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</si>
  <si>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</si>
  <si>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</si>
  <si>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</si>
  <si>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</si>
  <si>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</si>
  <si>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</si>
  <si>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</si>
  <si>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</si>
  <si>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</si>
  <si>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</si>
  <si>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</si>
  <si>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</si>
  <si>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</si>
  <si>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</si>
  <si>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</si>
  <si>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</si>
  <si>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</si>
  <si>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</si>
  <si>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</si>
  <si>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</si>
  <si>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</si>
  <si>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</si>
  <si>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</si>
  <si>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</si>
  <si>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</si>
  <si>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</si>
  <si>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</si>
  <si>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</si>
  <si>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</si>
  <si>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</si>
  <si>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</si>
  <si>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</si>
  <si>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</si>
  <si>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</si>
  <si>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</si>
  <si>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</si>
  <si>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</si>
  <si>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</si>
  <si>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</si>
  <si>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</si>
  <si>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</si>
  <si>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</si>
  <si>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</si>
  <si>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</si>
  <si>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</si>
  <si>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</si>
  <si>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</si>
  <si>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</si>
  <si>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</si>
  <si>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</si>
  <si>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</si>
  <si>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</si>
  <si>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</si>
  <si>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</si>
  <si>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</si>
  <si>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</si>
  <si>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</si>
  <si>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</si>
  <si>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</si>
  <si>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</si>
  <si>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</si>
  <si>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</si>
  <si>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</si>
  <si>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</si>
  <si>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</si>
  <si>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</si>
  <si>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</si>
  <si>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</si>
  <si>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</si>
  <si>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</si>
  <si>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</si>
  <si>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</si>
  <si>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</si>
  <si>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</si>
  <si>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</si>
  <si>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</si>
  <si>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</si>
  <si>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</si>
  <si>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</si>
  <si>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</si>
  <si>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</si>
  <si>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</si>
  <si>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</si>
  <si>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</si>
  <si>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</si>
  <si>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</si>
  <si>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</si>
  <si>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</si>
  <si>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</si>
  <si>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</si>
  <si>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</si>
  <si>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</si>
  <si>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</si>
  <si>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</si>
  <si>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</si>
  <si>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</si>
  <si>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</si>
  <si>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</si>
  <si>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</si>
  <si>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</si>
  <si>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</si>
  <si>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</si>
  <si>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</si>
  <si>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</si>
  <si>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</si>
  <si>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</si>
  <si>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</si>
  <si>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</si>
  <si>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</si>
  <si>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</si>
  <si>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</si>
  <si>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</si>
  <si>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</si>
  <si>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</si>
  <si>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</si>
  <si>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</si>
  <si>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</si>
  <si>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</si>
  <si>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</si>
  <si>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</si>
  <si>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</si>
  <si>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</si>
  <si>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</si>
  <si>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</si>
  <si>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</si>
  <si>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</si>
  <si>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</si>
  <si>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</si>
  <si>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</si>
  <si>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</si>
  <si>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</si>
  <si>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</si>
  <si>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</si>
  <si>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</si>
  <si>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</si>
  <si>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</si>
  <si>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</si>
  <si>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</si>
  <si>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</si>
  <si>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</si>
  <si>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</si>
  <si>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</si>
  <si>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</si>
  <si>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</si>
  <si>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</si>
  <si>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</si>
  <si>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</si>
  <si>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</si>
  <si>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</si>
  <si>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</si>
  <si>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</si>
  <si>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</si>
  <si>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</si>
  <si>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</si>
  <si>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</si>
  <si>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</si>
  <si>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</si>
  <si>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</si>
  <si>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</si>
  <si>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</si>
  <si>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</si>
  <si>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</si>
  <si>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</si>
  <si>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</si>
  <si>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</si>
  <si>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</si>
  <si>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</si>
  <si>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</si>
  <si>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</si>
  <si>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</si>
  <si>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</si>
  <si>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</si>
  <si>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</si>
  <si>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</si>
  <si>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</si>
  <si>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</si>
  <si>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</si>
  <si>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</si>
  <si>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</si>
  <si>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</si>
  <si>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</si>
  <si>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</si>
  <si>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</si>
  <si>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</si>
  <si>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</si>
  <si>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</si>
  <si>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</si>
  <si>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</si>
  <si>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</si>
  <si>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</si>
  <si>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</si>
  <si>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</si>
  <si>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</si>
  <si>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</si>
  <si>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</si>
  <si>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</si>
  <si>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</si>
  <si>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</si>
  <si>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</si>
  <si>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</si>
  <si>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</si>
  <si>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</si>
  <si>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</si>
  <si>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</si>
  <si>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</si>
  <si>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</si>
  <si>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</si>
  <si>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</si>
  <si>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</si>
  <si>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</si>
  <si>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</si>
  <si>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</si>
  <si>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</si>
  <si>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</si>
  <si>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</si>
  <si>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</si>
  <si>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</si>
  <si>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</si>
  <si>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</si>
  <si>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</si>
  <si>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</si>
  <si>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</si>
  <si>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</si>
  <si>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</si>
  <si>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</si>
  <si>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</si>
  <si>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</si>
  <si>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</si>
  <si>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</si>
  <si>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</si>
  <si>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</si>
  <si>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</si>
  <si>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</si>
  <si>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</si>
  <si>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</si>
  <si>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</si>
  <si>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</si>
  <si>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</si>
  <si>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</si>
  <si>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</si>
  <si>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</si>
  <si>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</si>
  <si>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</si>
  <si>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</si>
  <si>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</si>
  <si>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</si>
  <si>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</si>
  <si>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</si>
  <si>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</si>
  <si>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</si>
  <si>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</si>
  <si>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</si>
  <si>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</si>
  <si>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</si>
  <si>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</si>
  <si>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</si>
  <si>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</si>
  <si>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</si>
  <si>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</si>
  <si>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</si>
  <si>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</si>
  <si>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</si>
  <si>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</si>
  <si>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</si>
  <si>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</si>
  <si>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</si>
  <si>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</si>
  <si>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</si>
  <si>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</si>
  <si>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</si>
  <si>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</si>
  <si>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</si>
  <si>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</si>
  <si>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</si>
  <si>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</si>
  <si>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</si>
  <si>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</si>
  <si>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</si>
  <si>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</si>
  <si>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</si>
  <si>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</si>
  <si>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</si>
  <si>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</si>
  <si>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</si>
  <si>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</si>
  <si>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</si>
  <si>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</si>
  <si>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</si>
  <si>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</si>
  <si>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</si>
  <si>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</si>
  <si>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</si>
  <si>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</si>
  <si>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</si>
  <si>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</si>
  <si>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</si>
  <si>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</si>
  <si>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</si>
  <si>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</si>
  <si>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</si>
  <si>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</si>
  <si>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</si>
  <si>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</si>
  <si>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</si>
  <si>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</si>
  <si>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</si>
  <si>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</si>
  <si>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</si>
  <si>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</si>
  <si>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</si>
  <si>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</si>
  <si>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</si>
  <si>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</si>
  <si>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</si>
  <si>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</si>
  <si>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</si>
  <si>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</si>
  <si>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</si>
  <si>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</si>
  <si>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</si>
  <si>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</si>
  <si>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</si>
  <si>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</si>
  <si>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</si>
  <si>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</si>
  <si>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</si>
  <si>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</si>
  <si>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</si>
  <si>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</si>
  <si>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</si>
  <si>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</si>
  <si>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</si>
  <si>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</si>
  <si>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</si>
  <si>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</si>
  <si>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</si>
  <si>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</si>
  <si>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</si>
  <si>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</si>
  <si>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</si>
  <si>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</si>
  <si>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</si>
  <si>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</si>
  <si>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</si>
  <si>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</si>
  <si>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</si>
  <si>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</si>
  <si>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</si>
  <si>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</si>
  <si>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</si>
  <si>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</si>
  <si>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</si>
  <si>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</si>
  <si>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</si>
  <si>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</si>
  <si>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</si>
  <si>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</si>
  <si>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</si>
  <si>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</si>
  <si>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</si>
  <si>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</si>
  <si>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</si>
  <si>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</si>
  <si>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</si>
  <si>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</si>
  <si>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</si>
  <si>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</si>
  <si>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</si>
  <si>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</si>
  <si>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</si>
  <si>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</si>
  <si>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</si>
  <si>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</si>
  <si>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</si>
  <si>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</si>
  <si>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</si>
  <si>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</si>
  <si>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</si>
  <si>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</si>
  <si>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</si>
  <si>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</si>
  <si>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</si>
  <si>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</si>
  <si>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</si>
  <si>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</si>
  <si>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</si>
  <si>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</si>
  <si>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</si>
  <si>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</si>
  <si>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</si>
  <si>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</si>
  <si>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</si>
  <si>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</si>
  <si>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</si>
  <si>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</si>
  <si>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</si>
  <si>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</si>
  <si>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</si>
  <si>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</si>
  <si>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</si>
  <si>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</si>
  <si>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</si>
  <si>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</si>
  <si>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</si>
  <si>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</si>
  <si>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</si>
  <si>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</si>
  <si>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</si>
  <si>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</si>
  <si>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</si>
  <si>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</si>
  <si>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</si>
  <si>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</si>
  <si>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</si>
  <si>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</si>
  <si>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</si>
  <si>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</si>
  <si>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</si>
  <si>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</si>
  <si>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</si>
  <si>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</si>
  <si>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</si>
  <si>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</si>
  <si>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</si>
  <si>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</si>
  <si>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</si>
  <si>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</si>
  <si>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</si>
  <si>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</si>
  <si>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</si>
  <si>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</si>
  <si>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</si>
  <si>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</si>
  <si>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</si>
  <si>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</si>
  <si>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</si>
  <si>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</si>
  <si>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</si>
  <si>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</si>
  <si>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</si>
  <si>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</si>
  <si>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</si>
  <si>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</si>
  <si>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</si>
  <si>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</si>
  <si>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</si>
  <si>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</si>
  <si>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</si>
  <si>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</si>
  <si>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</si>
  <si>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</si>
  <si>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</si>
  <si>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</si>
  <si>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</si>
  <si>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</si>
  <si>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</si>
  <si>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</si>
  <si>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</si>
  <si>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</si>
  <si>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</si>
  <si>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</si>
  <si>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</si>
  <si>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</si>
  <si>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</si>
  <si>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</si>
  <si>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</si>
  <si>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</si>
  <si>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</si>
  <si>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</si>
  <si>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</si>
  <si>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</si>
  <si>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</si>
  <si>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</si>
  <si>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</si>
  <si>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</si>
  <si>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</si>
  <si>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</si>
  <si>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</si>
  <si>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</si>
  <si>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</si>
  <si>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</si>
  <si>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</si>
  <si>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</si>
  <si>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</si>
  <si>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</si>
  <si>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</si>
  <si>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</si>
  <si>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</si>
  <si>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</si>
  <si>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</si>
  <si>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</si>
  <si>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</si>
  <si>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</si>
  <si>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</si>
  <si>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</si>
  <si>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</si>
  <si>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</si>
  <si>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</si>
  <si>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</si>
  <si>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</si>
  <si>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</si>
  <si>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</si>
  <si>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</si>
  <si>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</si>
  <si>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</si>
  <si>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</si>
  <si>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</si>
  <si>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</si>
  <si>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</si>
  <si>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</si>
  <si>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</si>
  <si>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</si>
  <si>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</si>
  <si>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</si>
  <si>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</si>
  <si>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</si>
  <si>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</si>
  <si>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</si>
  <si>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</si>
  <si>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</si>
  <si>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</si>
  <si>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</si>
  <si>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</si>
  <si>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</si>
  <si>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</si>
  <si>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</si>
  <si>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</si>
  <si>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</si>
  <si>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</si>
  <si>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</si>
  <si>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</si>
  <si>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</si>
  <si>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</si>
  <si>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</si>
  <si>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</si>
  <si>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</si>
  <si>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</si>
  <si>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</si>
  <si>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</si>
  <si>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</si>
  <si>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</si>
  <si>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</si>
  <si>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</si>
  <si>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</si>
  <si>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</si>
  <si>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</si>
  <si>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</si>
  <si>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</si>
  <si>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</si>
  <si>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</si>
  <si>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</si>
  <si>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</si>
  <si>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</si>
  <si>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</si>
  <si>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</si>
  <si>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</si>
  <si>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</si>
  <si>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</si>
  <si>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</si>
  <si>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</si>
  <si>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</si>
  <si>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</si>
  <si>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</si>
  <si>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</si>
  <si>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</si>
  <si>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</si>
  <si>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</si>
  <si>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</si>
  <si>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</si>
  <si>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</si>
  <si>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</si>
  <si>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</si>
  <si>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</si>
  <si>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</si>
  <si>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</si>
  <si>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</si>
  <si>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</si>
  <si>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</si>
  <si>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</si>
  <si>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</si>
  <si>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</si>
  <si>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</si>
  <si>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</si>
  <si>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</si>
  <si>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</si>
  <si>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</si>
  <si>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</si>
  <si>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</si>
  <si>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</si>
  <si>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</si>
  <si>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</si>
  <si>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</si>
  <si>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</si>
  <si>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</si>
  <si>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</si>
  <si>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</si>
  <si>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</si>
  <si>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</si>
  <si>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</si>
  <si>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</si>
  <si>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</si>
  <si>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</si>
  <si>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</si>
  <si>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</si>
  <si>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</si>
  <si>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</si>
  <si>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</si>
  <si>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</si>
  <si>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</si>
  <si>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</si>
  <si>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</si>
  <si>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</si>
  <si>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</si>
  <si>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</si>
  <si>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</si>
  <si>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</si>
  <si>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</si>
  <si>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</si>
  <si>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</si>
  <si>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</si>
  <si>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</si>
  <si>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</si>
  <si>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</si>
  <si>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</si>
  <si>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</si>
  <si>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</si>
  <si>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</si>
  <si>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</si>
  <si>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</si>
  <si>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</si>
  <si>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</si>
  <si>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</si>
  <si>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</si>
  <si>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</si>
  <si>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</si>
  <si>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</si>
  <si>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</si>
  <si>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</si>
  <si>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</si>
  <si>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</si>
  <si>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</si>
  <si>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</si>
  <si>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</si>
  <si>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</si>
  <si>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</si>
  <si>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</si>
  <si>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</si>
  <si>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</si>
  <si>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</si>
  <si>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</si>
  <si>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</si>
  <si>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</si>
  <si>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</si>
  <si>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</si>
  <si>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</si>
  <si>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</si>
  <si>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</si>
  <si>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</si>
  <si>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</si>
  <si>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</si>
  <si>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</si>
  <si>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</si>
  <si>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</si>
  <si>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</si>
  <si>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</si>
  <si>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</si>
  <si>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</si>
  <si>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</si>
  <si>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</si>
  <si>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</si>
  <si>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</si>
  <si>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</si>
  <si>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</si>
  <si>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</si>
  <si>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</si>
  <si>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</si>
  <si>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</si>
  <si>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</si>
  <si>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</si>
  <si>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</si>
  <si>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</si>
  <si>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</si>
  <si>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</si>
  <si>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</si>
  <si>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</si>
  <si>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</si>
  <si>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</si>
  <si>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</si>
  <si>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</si>
  <si>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</si>
  <si>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</si>
  <si>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</si>
  <si>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</si>
  <si>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</si>
  <si>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</si>
  <si>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</si>
  <si>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</si>
  <si>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</si>
  <si>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</si>
  <si>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</si>
  <si>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</si>
  <si>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</si>
  <si>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</si>
  <si>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</si>
  <si>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</si>
  <si>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</si>
  <si>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</si>
  <si>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</si>
  <si>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</si>
  <si>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</si>
  <si>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</si>
  <si>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</si>
  <si>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</si>
  <si>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</si>
  <si>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</si>
  <si>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</si>
  <si>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</si>
  <si>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</si>
  <si>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</si>
  <si>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</si>
  <si>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</si>
  <si>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</si>
  <si>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</si>
  <si>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</si>
  <si>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</si>
  <si>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</si>
  <si>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</si>
  <si>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</si>
  <si>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</si>
  <si>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</si>
  <si>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</si>
  <si>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</si>
  <si>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</si>
  <si>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</si>
  <si>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</si>
  <si>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</si>
  <si>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</si>
  <si>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</si>
  <si>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</si>
  <si>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</si>
  <si>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</si>
  <si>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</si>
  <si>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</si>
  <si>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</si>
  <si>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</si>
  <si>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</si>
  <si>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</si>
  <si>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</si>
  <si>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</si>
  <si>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</si>
  <si>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</si>
  <si>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</si>
  <si>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</si>
  <si>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</si>
  <si>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</si>
  <si>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</si>
  <si>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</si>
  <si>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</si>
  <si>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</si>
  <si>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</si>
  <si>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</si>
  <si>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</si>
  <si>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</si>
  <si>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</si>
  <si>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</si>
  <si>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</si>
  <si>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</si>
  <si>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</si>
  <si>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</si>
  <si>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</si>
  <si>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</si>
  <si>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</si>
  <si>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</si>
  <si>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</si>
  <si>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</si>
  <si>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</si>
  <si>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</si>
  <si>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</si>
  <si>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</si>
  <si>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</si>
  <si>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</si>
  <si>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</si>
  <si>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</si>
  <si>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</si>
  <si>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</si>
  <si>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</si>
  <si>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</si>
  <si>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</si>
  <si>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</si>
  <si>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</si>
  <si>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</si>
  <si>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</si>
  <si>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</si>
  <si>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</si>
  <si>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</si>
  <si>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</si>
  <si>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</si>
  <si>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</si>
  <si>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</si>
  <si>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</si>
  <si>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</si>
  <si>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</si>
  <si>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</si>
  <si>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</si>
  <si>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</si>
  <si>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</si>
  <si>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</si>
  <si>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</si>
  <si>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</si>
  <si>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</si>
  <si>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</si>
  <si>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</si>
  <si>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</si>
  <si>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</si>
  <si>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</si>
  <si>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</si>
  <si>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</si>
  <si>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</si>
  <si>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</si>
  <si>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</si>
  <si>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</si>
  <si>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</si>
  <si>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</si>
  <si>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</si>
  <si>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</si>
  <si>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</si>
  <si>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</si>
  <si>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</si>
  <si>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</si>
  <si>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</si>
  <si>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</si>
  <si>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</si>
  <si>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</si>
  <si>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</si>
  <si>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</si>
  <si>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</si>
  <si>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</si>
  <si>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</si>
  <si>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</si>
  <si>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</si>
  <si>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</si>
  <si>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</si>
  <si>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</si>
  <si>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</si>
  <si>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</si>
  <si>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</si>
  <si>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</si>
  <si>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</si>
  <si>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</si>
  <si>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</si>
  <si>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</si>
  <si>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</si>
  <si>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</si>
  <si>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</si>
  <si>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</si>
  <si>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</si>
  <si>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</si>
  <si>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</si>
  <si>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</si>
  <si>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</si>
  <si>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</si>
  <si>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</si>
  <si>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</si>
  <si>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</si>
  <si>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</si>
  <si>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</si>
  <si>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</si>
  <si>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</si>
  <si>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</si>
  <si>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</si>
  <si>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</si>
  <si>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</si>
  <si>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</si>
  <si>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</si>
  <si>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</si>
  <si>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</si>
  <si>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</si>
  <si>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</si>
  <si>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</si>
  <si>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</si>
  <si>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</si>
  <si>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</si>
  <si>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</si>
  <si>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</si>
  <si>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</si>
  <si>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</si>
  <si>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</si>
  <si>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</si>
  <si>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</si>
  <si>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</si>
  <si>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</si>
  <si>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</si>
  <si>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</si>
  <si>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</si>
  <si>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</si>
  <si>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</si>
  <si>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</si>
  <si>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</si>
  <si>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</si>
  <si>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</si>
  <si>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</si>
  <si>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</si>
  <si>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</si>
  <si>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</si>
  <si>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</si>
  <si>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</si>
  <si>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</si>
  <si>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</si>
  <si>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</si>
  <si>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</si>
  <si>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</si>
  <si>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</si>
  <si>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</si>
  <si>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</si>
  <si>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</si>
  <si>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</si>
  <si>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</si>
  <si>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</si>
  <si>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</si>
  <si>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</si>
  <si>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</si>
  <si>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</si>
  <si>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</si>
  <si>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</si>
  <si>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</si>
  <si>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</si>
  <si>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</si>
  <si>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</si>
  <si>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</si>
  <si>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</si>
  <si>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</si>
  <si>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</si>
  <si>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</si>
  <si>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</si>
  <si>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</si>
  <si>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</si>
  <si>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</si>
  <si>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</si>
  <si>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</si>
  <si>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</si>
  <si>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</si>
  <si>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</si>
  <si>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</si>
  <si>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</si>
  <si>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</si>
  <si>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</si>
  <si>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</si>
  <si>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</si>
  <si>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</si>
  <si>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</si>
  <si>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</si>
  <si>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</si>
  <si>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</si>
  <si>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</si>
  <si>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</si>
  <si>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</si>
  <si>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</si>
  <si>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</si>
  <si>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</si>
  <si>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</si>
  <si>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</si>
  <si>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</si>
  <si>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</si>
  <si>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</si>
  <si>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</si>
  <si>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</si>
  <si>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</si>
  <si>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</si>
  <si>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</si>
  <si>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</si>
  <si>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</si>
  <si>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</si>
  <si>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</si>
  <si>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</si>
  <si>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</si>
  <si>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</si>
  <si>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</si>
  <si>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</si>
  <si>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</si>
  <si>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</si>
  <si>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</si>
  <si>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</si>
  <si>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</si>
  <si>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</si>
  <si>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</si>
  <si>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</si>
  <si>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</si>
  <si>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</si>
  <si>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</si>
  <si>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</si>
  <si>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</si>
  <si>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</si>
  <si>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</si>
  <si>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</si>
  <si>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</si>
  <si>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</si>
  <si>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</si>
  <si>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</si>
  <si>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</si>
  <si>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</si>
  <si>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</si>
  <si>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</si>
  <si>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</si>
  <si>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</si>
  <si>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</si>
  <si>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</si>
  <si>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</si>
  <si>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</si>
  <si>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</si>
  <si>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</si>
  <si>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</si>
  <si>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</si>
  <si>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</si>
  <si>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</si>
  <si>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</si>
  <si>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</si>
  <si>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</si>
  <si>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</si>
  <si>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</si>
  <si>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</si>
  <si>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</si>
  <si>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</si>
  <si>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</si>
  <si>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</si>
  <si>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</si>
  <si>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</si>
  <si>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</si>
  <si>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</si>
  <si>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</si>
  <si>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</si>
  <si>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</si>
  <si>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</si>
  <si>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</si>
  <si>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</si>
  <si>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</si>
  <si>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</si>
  <si>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</si>
  <si>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</si>
  <si>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</si>
  <si>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</si>
  <si>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</si>
  <si>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</si>
  <si>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</si>
  <si>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</si>
  <si>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</si>
  <si>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</si>
  <si>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</si>
  <si>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</si>
  <si>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</si>
  <si>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</si>
  <si>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</si>
  <si>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</si>
  <si>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</si>
  <si>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</si>
  <si>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</si>
  <si>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</si>
  <si>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</si>
  <si>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</si>
  <si>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</si>
  <si>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</si>
  <si>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</si>
  <si>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</si>
  <si>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</si>
  <si>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</si>
  <si>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</si>
  <si>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</si>
  <si>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</si>
  <si>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</si>
  <si>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</si>
  <si>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</si>
  <si>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</si>
  <si>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</si>
  <si>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</si>
  <si>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</si>
  <si>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</si>
  <si>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</si>
  <si>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</si>
  <si>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</si>
  <si>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</si>
  <si>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</si>
  <si>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</si>
  <si>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</si>
  <si>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</si>
  <si>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</si>
  <si>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</si>
  <si>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</si>
  <si>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</si>
  <si>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</si>
  <si>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</si>
  <si>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</si>
  <si>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</si>
  <si>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</si>
  <si>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</si>
  <si>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</si>
  <si>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</si>
  <si>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</si>
  <si>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</si>
  <si>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</si>
  <si>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</si>
  <si>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</si>
  <si>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</si>
  <si>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</si>
  <si>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</si>
  <si>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</si>
  <si>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</si>
  <si>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</si>
  <si>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</si>
  <si>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</si>
  <si>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</si>
  <si>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</si>
  <si>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</si>
  <si>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</si>
  <si>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</si>
  <si>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</si>
  <si>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</si>
  <si>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</si>
  <si>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</si>
  <si>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</si>
  <si>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</si>
  <si>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</si>
  <si>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</si>
  <si>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</si>
  <si>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</si>
  <si>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</si>
  <si>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</si>
  <si>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</si>
  <si>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</si>
  <si>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</si>
  <si>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</si>
  <si>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</si>
  <si>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</si>
  <si>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</si>
  <si>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</si>
  <si>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</si>
  <si>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</si>
  <si>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</si>
  <si>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</si>
  <si>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</si>
  <si>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</si>
  <si>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</si>
  <si>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</si>
  <si>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</si>
  <si>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</si>
  <si>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</si>
  <si>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</si>
  <si>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</si>
  <si>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</si>
  <si>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</si>
  <si>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</si>
  <si>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</si>
  <si>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</si>
  <si>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</si>
  <si>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</si>
  <si>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</si>
  <si>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</si>
  <si>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</si>
  <si>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</si>
  <si>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</si>
  <si>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</si>
  <si>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</si>
  <si>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</si>
  <si>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</si>
  <si>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</si>
  <si>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</si>
  <si>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</si>
  <si>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</si>
  <si>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</si>
  <si>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</si>
  <si>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</si>
  <si>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</si>
  <si>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</si>
  <si>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</si>
  <si>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</si>
  <si>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</si>
  <si>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</si>
  <si>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</si>
  <si>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</si>
  <si>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</si>
  <si>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</si>
  <si>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</si>
  <si>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</si>
  <si>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</si>
  <si>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</si>
  <si>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</si>
  <si>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</si>
  <si>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</si>
  <si>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</si>
  <si>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</si>
  <si>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</si>
  <si>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</si>
  <si>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</si>
  <si>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</si>
  <si>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</si>
  <si>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</si>
  <si>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</si>
  <si>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</si>
  <si>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</si>
  <si>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</si>
  <si>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</si>
  <si>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</si>
  <si>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</si>
  <si>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</si>
  <si>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</si>
  <si>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</si>
  <si>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</si>
  <si>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</si>
  <si>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</si>
  <si>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</si>
  <si>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</si>
  <si>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</si>
  <si>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</si>
  <si>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</si>
  <si>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</si>
  <si>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</si>
  <si>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</si>
  <si>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</si>
  <si>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</si>
  <si>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</si>
  <si>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</si>
  <si>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</si>
  <si>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</si>
  <si>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</si>
  <si>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</si>
  <si>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</si>
  <si>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</si>
  <si>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</si>
  <si>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</si>
  <si>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</si>
  <si>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</si>
  <si>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</si>
  <si>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</si>
  <si>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</si>
  <si>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</si>
  <si>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</si>
  <si>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</si>
  <si>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</si>
  <si>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</si>
  <si>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</si>
  <si>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</si>
  <si>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</si>
  <si>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</si>
  <si>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</si>
  <si>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</si>
  <si>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</si>
  <si>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</si>
  <si>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</si>
  <si>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</si>
  <si>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</si>
  <si>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</si>
  <si>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</si>
  <si>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</si>
  <si>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</si>
  <si>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</si>
  <si>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</si>
  <si>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</si>
  <si>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</si>
  <si>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</si>
  <si>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</si>
  <si>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</si>
  <si>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</si>
  <si>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</si>
  <si>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</si>
  <si>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</si>
  <si>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</si>
  <si>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</si>
  <si>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</si>
  <si>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</si>
  <si>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</si>
  <si>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</si>
  <si>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</si>
  <si>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</si>
  <si>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</si>
  <si>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</si>
  <si>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</si>
  <si>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</si>
  <si>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</si>
  <si>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</si>
  <si>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</si>
  <si>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</si>
  <si>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</si>
  <si>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</si>
  <si>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</si>
  <si>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</si>
  <si>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</si>
  <si>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</si>
  <si>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</si>
  <si>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</si>
  <si>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</si>
  <si>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</si>
  <si>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</si>
  <si>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</si>
  <si>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</si>
  <si>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</si>
  <si>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</si>
  <si>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</si>
  <si>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</si>
  <si>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</si>
  <si>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</si>
  <si>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</si>
  <si>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</si>
  <si>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</si>
  <si>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</si>
  <si>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</si>
  <si>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</si>
  <si>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</si>
  <si>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</si>
  <si>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</si>
  <si>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</si>
  <si>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</si>
  <si>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</si>
  <si>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</si>
  <si>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</si>
  <si>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</si>
  <si>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</si>
  <si>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</si>
  <si>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</si>
  <si>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</si>
  <si>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</si>
  <si>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</si>
  <si>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</si>
  <si>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</si>
  <si>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</si>
  <si>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</si>
  <si>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</si>
  <si>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</si>
  <si>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</si>
  <si>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</si>
  <si>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</si>
  <si>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</si>
  <si>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</si>
  <si>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</si>
  <si>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</si>
  <si>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</si>
  <si>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</si>
  <si>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</si>
  <si>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</si>
  <si>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</si>
  <si>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</si>
  <si>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</si>
  <si>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</si>
  <si>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</si>
  <si>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</si>
  <si>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</si>
  <si>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</si>
  <si>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</si>
  <si>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</si>
  <si>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</si>
  <si>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</si>
  <si>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</si>
  <si>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</si>
  <si>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</si>
  <si>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</si>
  <si>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</si>
  <si>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</si>
  <si>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</si>
  <si>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</si>
  <si>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</si>
  <si>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</si>
  <si>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</si>
  <si>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</si>
  <si>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</si>
  <si>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</si>
  <si>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</si>
  <si>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</si>
  <si>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</si>
  <si>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</si>
  <si>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</si>
  <si>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</si>
  <si>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</si>
  <si>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</si>
  <si>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</si>
  <si>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</si>
  <si>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</si>
  <si>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</si>
  <si>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</si>
  <si>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</si>
  <si>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</si>
  <si>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</si>
  <si>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</si>
  <si>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</si>
  <si>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</si>
  <si>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</si>
  <si>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</si>
  <si>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</si>
  <si>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</si>
  <si>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</si>
  <si>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</si>
  <si>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</si>
  <si>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</si>
  <si>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</si>
  <si>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</si>
  <si>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</si>
  <si>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</si>
  <si>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</si>
  <si>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</si>
  <si>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</si>
  <si>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</si>
  <si>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</si>
  <si>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</si>
  <si>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</si>
  <si>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</si>
  <si>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</si>
  <si>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</si>
  <si>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</si>
  <si>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</si>
  <si>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</si>
  <si>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</si>
  <si>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</si>
  <si>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</si>
  <si>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</si>
  <si>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</si>
  <si>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</si>
  <si>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</si>
  <si>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</si>
  <si>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</si>
  <si>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</si>
  <si>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</si>
  <si>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</si>
  <si>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</si>
  <si>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</si>
  <si>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</si>
  <si>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</si>
  <si>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</si>
  <si>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</si>
  <si>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</si>
  <si>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</si>
  <si>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</si>
  <si>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</si>
  <si>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</si>
  <si>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</si>
  <si>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</si>
  <si>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</si>
  <si>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</si>
  <si>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</si>
  <si>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</si>
  <si>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</si>
  <si>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</si>
  <si>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</si>
  <si>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</si>
  <si>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</si>
  <si>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</si>
  <si>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</si>
  <si>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</si>
  <si>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</si>
  <si>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</si>
  <si>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</si>
  <si>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</si>
  <si>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</si>
  <si>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</si>
  <si>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</si>
  <si>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</si>
  <si>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</si>
  <si>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</si>
  <si>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</si>
  <si>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</si>
  <si>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</si>
  <si>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</si>
  <si>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</si>
  <si>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</si>
  <si>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</si>
  <si>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</si>
  <si>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</si>
  <si>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</si>
  <si>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</si>
  <si>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</si>
  <si>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</si>
  <si>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</si>
  <si>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</si>
  <si>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</si>
  <si>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</si>
  <si>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</si>
  <si>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</si>
  <si>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</si>
  <si>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</si>
  <si>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</si>
  <si>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</si>
  <si>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</si>
  <si>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</si>
  <si>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</si>
  <si>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</si>
  <si>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</si>
  <si>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</si>
  <si>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</si>
  <si>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</si>
  <si>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</si>
  <si>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</si>
  <si>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</si>
  <si>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</si>
  <si>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</si>
  <si>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</si>
  <si>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</si>
  <si>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</si>
  <si>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</si>
  <si>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</si>
  <si>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</si>
  <si>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</si>
  <si>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</si>
  <si>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</si>
  <si>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</si>
  <si>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</si>
  <si>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</si>
  <si>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</si>
  <si>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</si>
  <si>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</si>
  <si>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</si>
  <si>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</si>
  <si>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</si>
  <si>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</si>
  <si>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</si>
  <si>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</si>
  <si>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</si>
  <si>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</si>
  <si>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</si>
  <si>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</si>
  <si>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</si>
  <si>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</si>
  <si>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</si>
  <si>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</si>
  <si>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</si>
  <si>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</si>
  <si>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</si>
  <si>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</si>
  <si>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</si>
  <si>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</si>
  <si>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</si>
  <si>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</si>
  <si>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</si>
  <si>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</si>
  <si>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</si>
  <si>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</si>
  <si>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</si>
  <si>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</si>
  <si>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</si>
  <si>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</si>
  <si>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</si>
  <si>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</si>
  <si>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</si>
  <si>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</si>
  <si>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</si>
  <si>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</si>
  <si>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</si>
  <si>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</si>
  <si>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</si>
  <si>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</si>
  <si>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</si>
  <si>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</si>
  <si>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</si>
  <si>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</si>
  <si>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</si>
  <si>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</si>
  <si>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</si>
  <si>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</si>
  <si>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</si>
  <si>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</si>
  <si>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</si>
  <si>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</si>
  <si>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</si>
  <si>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</si>
  <si>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</si>
  <si>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</si>
  <si>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</si>
  <si>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</si>
  <si>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</si>
  <si>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</si>
  <si>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</si>
  <si>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</si>
  <si>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</si>
  <si>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</si>
  <si>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</si>
  <si>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</si>
  <si>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</si>
  <si>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</si>
  <si>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</si>
  <si>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</si>
  <si>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</si>
  <si>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</si>
  <si>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</si>
  <si>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</si>
  <si>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</si>
  <si>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</si>
  <si>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</si>
  <si>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</si>
  <si>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</si>
  <si>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</si>
  <si>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</si>
  <si>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</si>
  <si>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</si>
  <si>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</si>
  <si>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</si>
  <si>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</si>
  <si>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</si>
  <si>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</si>
  <si>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</si>
  <si>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</si>
  <si>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</si>
  <si>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</si>
  <si>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</si>
  <si>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</si>
  <si>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</si>
  <si>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</si>
  <si>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</si>
  <si>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</si>
  <si>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</si>
  <si>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</si>
  <si>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</si>
  <si>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</si>
  <si>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</si>
  <si>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</si>
  <si>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</si>
  <si>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</si>
  <si>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</si>
  <si>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</si>
  <si>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</si>
  <si>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</si>
  <si>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</si>
  <si>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</si>
  <si>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</si>
  <si>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</si>
  <si>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</si>
  <si>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</si>
  <si>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</si>
  <si>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</si>
  <si>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</si>
  <si>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</si>
  <si>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</si>
  <si>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</si>
  <si>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</si>
  <si>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</si>
  <si>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</si>
  <si>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</si>
  <si>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</si>
  <si>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</si>
  <si>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</si>
  <si>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</si>
  <si>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</si>
  <si>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</si>
  <si>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</si>
  <si>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</si>
  <si>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</si>
  <si>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</si>
  <si>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</si>
  <si>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</si>
  <si>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</si>
  <si>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</si>
  <si>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</si>
  <si>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</si>
  <si>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</si>
  <si>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</si>
  <si>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</si>
  <si>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</si>
  <si>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</si>
  <si>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</si>
  <si>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</si>
  <si>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</si>
  <si>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</si>
  <si>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</si>
  <si>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</si>
  <si>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</si>
  <si>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</si>
  <si>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</si>
  <si>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</si>
  <si>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</si>
  <si>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</si>
  <si>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</si>
  <si>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</si>
  <si>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</si>
  <si>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</si>
  <si>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</si>
  <si>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</si>
  <si>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</si>
  <si>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</si>
  <si>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</si>
  <si>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</si>
  <si>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</si>
  <si>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</si>
  <si>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</si>
  <si>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</si>
  <si>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</si>
  <si>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</si>
  <si>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</si>
  <si>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</si>
  <si>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</si>
  <si>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</si>
  <si>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</si>
  <si>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</si>
  <si>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</si>
  <si>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</si>
  <si>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</si>
  <si>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</si>
  <si>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</si>
  <si>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</si>
  <si>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</si>
  <si>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</si>
  <si>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</si>
  <si>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</si>
  <si>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</si>
  <si>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</si>
  <si>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</si>
  <si>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</si>
  <si>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</si>
  <si>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</si>
  <si>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</si>
  <si>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</si>
  <si>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</si>
  <si>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</si>
  <si>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</si>
  <si>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</si>
  <si>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</si>
  <si>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</si>
  <si>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</si>
  <si>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</si>
  <si>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</si>
  <si>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</si>
  <si>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</si>
  <si>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</si>
  <si>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</si>
  <si>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</si>
  <si>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</si>
  <si>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</si>
  <si>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</si>
  <si>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</si>
  <si>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</si>
  <si>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</si>
  <si>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</si>
  <si>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</si>
  <si>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</si>
  <si>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</si>
  <si>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</si>
  <si>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</si>
  <si>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</si>
  <si>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</si>
  <si>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</si>
  <si>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</si>
  <si>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</si>
  <si>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</si>
  <si>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</si>
  <si>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</si>
  <si>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</si>
  <si>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</si>
  <si>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</si>
  <si>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</si>
  <si>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</si>
  <si>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</si>
  <si>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</si>
  <si>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</si>
  <si>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</si>
  <si>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</si>
  <si>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</si>
  <si>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</si>
  <si>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</si>
  <si>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</si>
  <si>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</si>
  <si>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</si>
  <si>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</si>
  <si>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</si>
  <si>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</si>
  <si>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</si>
  <si>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</si>
  <si>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</si>
  <si>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</si>
  <si>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</si>
  <si>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</si>
  <si>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</si>
  <si>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</si>
  <si>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</si>
  <si>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</si>
  <si>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</si>
  <si>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</si>
  <si>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</si>
  <si>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</si>
  <si>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</si>
  <si>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</si>
  <si>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</si>
  <si>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</si>
  <si>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</si>
  <si>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</si>
  <si>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</si>
  <si>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</si>
  <si>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</si>
  <si>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</si>
  <si>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</si>
  <si>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</si>
  <si>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</si>
  <si>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</si>
  <si>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</si>
  <si>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</si>
  <si>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</si>
  <si>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</si>
  <si>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</si>
  <si>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</si>
  <si>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</si>
  <si>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</si>
  <si>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</si>
  <si>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</si>
  <si>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</si>
  <si>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</si>
  <si>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</si>
  <si>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</si>
  <si>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</si>
  <si>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</si>
  <si>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</si>
  <si>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</si>
  <si>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</si>
  <si>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</si>
  <si>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</si>
  <si>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</si>
  <si>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</si>
  <si>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</si>
  <si>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</si>
  <si>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</si>
  <si>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</si>
  <si>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</si>
  <si>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</si>
  <si>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</si>
  <si>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</si>
  <si>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</si>
  <si>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</si>
  <si>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</si>
  <si>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</si>
  <si>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</si>
  <si>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</si>
  <si>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</si>
  <si>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</si>
  <si>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</si>
  <si>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</si>
  <si>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</si>
  <si>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</si>
  <si>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</si>
  <si>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</si>
  <si>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</si>
  <si>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</si>
  <si>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</si>
  <si>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</si>
  <si>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</si>
  <si>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</si>
  <si>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</si>
  <si>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</si>
  <si>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</si>
  <si>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</si>
  <si>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</si>
  <si>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</si>
  <si>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</si>
  <si>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</si>
  <si>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</si>
  <si>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</si>
  <si>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</si>
  <si>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</si>
  <si>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</si>
  <si>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</si>
  <si>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</si>
  <si>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</si>
  <si>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</si>
  <si>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</si>
  <si>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</si>
  <si>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</si>
  <si>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</si>
  <si>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</si>
  <si>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</si>
  <si>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</si>
  <si>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</si>
  <si>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</si>
  <si>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</si>
  <si>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</si>
  <si>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</si>
  <si>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</si>
  <si>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</si>
  <si>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</si>
  <si>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</si>
  <si>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</si>
  <si>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</si>
  <si>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</si>
  <si>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</si>
  <si>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</si>
  <si>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</si>
  <si>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</si>
  <si>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</si>
  <si>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</si>
  <si>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</si>
  <si>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</si>
  <si>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</si>
  <si>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</si>
  <si>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</si>
  <si>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</si>
  <si>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</si>
  <si>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</si>
  <si>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</si>
  <si>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</si>
  <si>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</si>
  <si>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</si>
  <si>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</si>
  <si>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</si>
  <si>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</si>
  <si>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</si>
  <si>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</si>
  <si>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</si>
  <si>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</si>
  <si>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</si>
  <si>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</si>
  <si>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</si>
  <si>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</si>
  <si>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</si>
  <si>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</si>
  <si>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</si>
  <si>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</si>
  <si>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</si>
  <si>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</si>
  <si>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</si>
  <si>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</si>
  <si>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</si>
  <si>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</si>
  <si>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</si>
  <si>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</si>
  <si>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</si>
  <si>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</si>
  <si>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</si>
  <si>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</si>
  <si>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</si>
  <si>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</si>
  <si>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</si>
  <si>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</si>
  <si>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</si>
  <si>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</si>
  <si>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</si>
  <si>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</si>
  <si>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</si>
  <si>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</si>
  <si>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</si>
  <si>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</si>
  <si>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</si>
  <si>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</si>
  <si>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</si>
  <si>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</si>
  <si>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</si>
  <si>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</si>
  <si>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</si>
  <si>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</si>
  <si>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</si>
  <si>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</si>
  <si>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</si>
  <si>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</si>
  <si>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</si>
  <si>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</si>
  <si>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</si>
  <si>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</si>
  <si>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</si>
  <si>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</si>
  <si>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</si>
  <si>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</si>
  <si>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</si>
  <si>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</si>
  <si>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</si>
  <si>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</si>
  <si>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</si>
  <si>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</si>
  <si>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</si>
  <si>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</si>
  <si>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</si>
  <si>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</si>
  <si>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</si>
  <si>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</si>
  <si>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</si>
  <si>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</si>
  <si>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</si>
  <si>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</si>
  <si>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</si>
  <si>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</si>
  <si>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</si>
  <si>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</si>
  <si>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</si>
  <si>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</si>
  <si>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</si>
  <si>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</si>
  <si>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</si>
  <si>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</si>
  <si>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</si>
  <si>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</si>
  <si>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</si>
  <si>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</si>
  <si>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</si>
  <si>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</si>
  <si>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</si>
  <si>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</si>
  <si>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</si>
  <si>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</si>
  <si>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</si>
  <si>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</si>
  <si>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</si>
  <si>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</si>
  <si>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</si>
  <si>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</si>
  <si>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</si>
  <si>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</si>
  <si>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</si>
  <si>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</si>
  <si>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</si>
  <si>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</si>
  <si>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</si>
  <si>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</si>
  <si>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</si>
  <si>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</si>
  <si>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</si>
  <si>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</si>
  <si>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</si>
  <si>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</si>
  <si>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</si>
  <si>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</si>
  <si>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</si>
  <si>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</si>
  <si>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</si>
  <si>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</si>
  <si>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</si>
  <si>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</si>
  <si>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</si>
  <si>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</si>
  <si>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</si>
  <si>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</si>
  <si>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</si>
  <si>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</si>
  <si>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</si>
  <si>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</si>
  <si>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</si>
  <si>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</si>
  <si>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</si>
  <si>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</si>
  <si>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</si>
  <si>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</si>
  <si>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</si>
  <si>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</si>
  <si>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</si>
  <si>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</si>
  <si>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</si>
  <si>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</si>
  <si>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</si>
  <si>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</si>
  <si>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</si>
  <si>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</si>
  <si>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</si>
  <si>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</si>
  <si>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</si>
  <si>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</si>
  <si>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</si>
  <si>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</si>
  <si>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</si>
  <si>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</si>
  <si>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</si>
  <si>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</si>
  <si>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</si>
  <si>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</si>
  <si>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</si>
  <si>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</si>
  <si>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</si>
  <si>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</si>
  <si>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</si>
  <si>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</si>
  <si>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</si>
  <si>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</si>
  <si>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</si>
  <si>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</si>
  <si>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</si>
  <si>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</si>
  <si>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</si>
  <si>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</si>
  <si>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</si>
  <si>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</si>
  <si>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</si>
  <si>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</si>
  <si>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</si>
  <si>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</si>
  <si>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</si>
  <si>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</si>
  <si>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</si>
  <si>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</si>
  <si>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</si>
  <si>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</si>
  <si>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</si>
  <si>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</si>
  <si>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</si>
  <si>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</si>
  <si>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</si>
  <si>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</si>
  <si>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</si>
  <si>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</si>
  <si>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</si>
  <si>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</si>
  <si>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</si>
  <si>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</si>
  <si>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</si>
  <si>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</si>
  <si>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</si>
  <si>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</si>
  <si>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</si>
  <si>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</si>
  <si>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</si>
  <si>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</si>
  <si>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</si>
  <si>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</si>
  <si>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</si>
  <si>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</si>
  <si>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</si>
  <si>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</si>
  <si>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</si>
  <si>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</si>
  <si>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</si>
  <si>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</si>
  <si>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</si>
  <si>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</si>
  <si>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</si>
  <si>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</si>
  <si>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</si>
  <si>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</si>
  <si>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</si>
  <si>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</si>
  <si>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</si>
  <si>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</si>
  <si>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</si>
  <si>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</si>
  <si>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</si>
  <si>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</si>
  <si>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</si>
  <si>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</si>
  <si>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</si>
  <si>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</si>
  <si>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</si>
  <si>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</si>
  <si>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</si>
  <si>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</si>
  <si>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</si>
  <si>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</si>
  <si>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</si>
  <si>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</si>
  <si>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</si>
  <si>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</si>
  <si>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</si>
  <si>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</si>
  <si>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</si>
  <si>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</si>
  <si>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</si>
  <si>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</si>
  <si>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</si>
  <si>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</si>
  <si>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</si>
  <si>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</si>
  <si>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</si>
  <si>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</si>
  <si>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</si>
  <si>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</si>
  <si>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</si>
  <si>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</si>
  <si>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</si>
  <si>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</si>
  <si>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</si>
  <si>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</si>
  <si>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</si>
  <si>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</si>
  <si>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</si>
  <si>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</si>
  <si>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</si>
  <si>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</si>
  <si>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</si>
  <si>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</si>
  <si>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</si>
  <si>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</si>
  <si>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</si>
  <si>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</si>
  <si>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</si>
  <si>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</si>
  <si>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</si>
  <si>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</si>
  <si>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</si>
  <si>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</si>
  <si>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</si>
  <si>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</si>
  <si>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</si>
  <si>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</si>
  <si>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</si>
  <si>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</si>
  <si>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</si>
  <si>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</si>
  <si>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</si>
  <si>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</si>
  <si>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</si>
  <si>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</si>
  <si>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</si>
  <si>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</si>
  <si>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</si>
  <si>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</si>
  <si>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</si>
  <si>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</si>
  <si>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</si>
  <si>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</si>
  <si>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</si>
  <si>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</si>
  <si>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</si>
  <si>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</si>
  <si>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</si>
  <si>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</si>
  <si>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</si>
  <si>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</si>
  <si>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</si>
  <si>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</si>
  <si>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</si>
  <si>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</si>
  <si>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</si>
  <si>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</si>
  <si>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</si>
  <si>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</si>
  <si>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</si>
  <si>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</si>
  <si>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</si>
  <si>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</si>
  <si>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</si>
  <si>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</si>
  <si>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</si>
  <si>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</si>
  <si>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</si>
  <si>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</si>
  <si>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</si>
  <si>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</si>
  <si>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</si>
  <si>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</si>
  <si>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</si>
  <si>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</si>
  <si>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</si>
  <si>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</si>
  <si>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</si>
  <si>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</si>
  <si>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</si>
  <si>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</si>
  <si>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</si>
  <si>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</si>
  <si>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</si>
  <si>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</si>
  <si>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</si>
  <si>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</si>
  <si>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</si>
  <si>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</si>
  <si>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</si>
  <si>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</si>
  <si>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</si>
  <si>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</si>
  <si>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</si>
  <si>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</si>
  <si>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</si>
  <si>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</si>
  <si>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</si>
  <si>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</si>
  <si>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</si>
  <si>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</si>
  <si>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</si>
  <si>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</si>
  <si>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</si>
  <si>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</si>
  <si>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</si>
  <si>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</si>
  <si>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</si>
  <si>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</si>
  <si>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</si>
  <si>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</si>
  <si>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</si>
  <si>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</si>
  <si>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</si>
  <si>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</si>
  <si>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</si>
  <si>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</si>
  <si>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</si>
  <si>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</si>
  <si>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</si>
  <si>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</si>
  <si>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</si>
  <si>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</si>
  <si>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</si>
  <si>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</si>
  <si>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</si>
  <si>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</si>
  <si>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</si>
  <si>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</si>
  <si>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</si>
  <si>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</si>
  <si>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</si>
  <si>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</si>
  <si>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</si>
  <si>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</si>
  <si>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</si>
  <si>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</si>
  <si>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</si>
  <si>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</si>
  <si>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</si>
  <si>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</si>
  <si>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</si>
  <si>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</si>
  <si>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</si>
  <si>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</si>
  <si>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</si>
  <si>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</si>
  <si>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</si>
  <si>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</si>
  <si>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</si>
  <si>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</si>
  <si>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</si>
  <si>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</si>
  <si>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</si>
  <si>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</si>
  <si>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</si>
  <si>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</si>
  <si>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</si>
  <si>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</si>
  <si>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</si>
  <si>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</si>
  <si>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</si>
  <si>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</si>
  <si>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</si>
  <si>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</si>
  <si>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</si>
  <si>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</si>
  <si>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</si>
  <si>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</si>
  <si>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</si>
  <si>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</si>
  <si>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</si>
  <si>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</si>
  <si>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</si>
  <si>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</si>
  <si>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</si>
  <si>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</si>
  <si>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</si>
  <si>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</si>
  <si>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</si>
  <si>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</si>
  <si>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</si>
  <si>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</si>
  <si>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</si>
  <si>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</si>
  <si>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</si>
  <si>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</si>
  <si>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</si>
  <si>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</si>
  <si>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</si>
  <si>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</si>
  <si>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</si>
  <si>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</si>
  <si>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</si>
  <si>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</si>
  <si>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</si>
  <si>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</si>
  <si>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</si>
  <si>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</si>
  <si>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</si>
  <si>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</si>
  <si>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</si>
  <si>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</si>
  <si>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</si>
  <si>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</si>
  <si>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</si>
  <si>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</si>
  <si>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</si>
  <si>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</si>
  <si>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</si>
  <si>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</si>
  <si>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</si>
  <si>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</si>
  <si>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</si>
  <si>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</si>
  <si>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</si>
  <si>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</si>
  <si>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</si>
  <si>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</si>
  <si>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</si>
  <si>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</si>
  <si>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</si>
  <si>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</si>
  <si>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</si>
  <si>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</si>
  <si>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</si>
  <si>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</si>
  <si>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</si>
  <si>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</si>
  <si>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</si>
  <si>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</si>
  <si>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</si>
  <si>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</si>
  <si>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</si>
  <si>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</si>
  <si>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</si>
  <si>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</si>
  <si>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</si>
  <si>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</si>
  <si>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</si>
  <si>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</si>
  <si>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</si>
  <si>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</si>
  <si>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</si>
  <si>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</si>
  <si>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</si>
  <si>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</si>
  <si>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</si>
  <si>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</si>
  <si>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</si>
  <si>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</si>
  <si>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</si>
  <si>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</si>
  <si>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</si>
  <si>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</si>
  <si>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</si>
  <si>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</si>
  <si>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</si>
  <si>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</si>
  <si>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</si>
  <si>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</si>
  <si>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</si>
  <si>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</si>
  <si>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</si>
  <si>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</si>
  <si>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</si>
  <si>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</si>
  <si>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</si>
  <si>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</si>
  <si>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</si>
  <si>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</si>
  <si>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</si>
  <si>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</si>
  <si>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</si>
  <si>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</si>
  <si>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</si>
  <si>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</si>
  <si>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</si>
  <si>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</si>
  <si>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</si>
  <si>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</si>
  <si>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</si>
  <si>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</si>
  <si>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</si>
  <si>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</si>
  <si>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</si>
  <si>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</si>
  <si>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</si>
  <si>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</si>
  <si>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</si>
  <si>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</si>
  <si>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</si>
  <si>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</si>
  <si>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</si>
  <si>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</si>
  <si>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</si>
  <si>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</si>
  <si>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</si>
  <si>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</si>
  <si>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</si>
  <si>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</si>
  <si>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</si>
  <si>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</si>
  <si>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</si>
  <si>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</si>
  <si>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</si>
  <si>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</si>
  <si>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</si>
  <si>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</si>
  <si>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</si>
  <si>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</si>
  <si>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</si>
  <si>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</si>
  <si>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</si>
  <si>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</si>
  <si>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</si>
  <si>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</si>
  <si>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</si>
  <si>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</si>
  <si>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</si>
  <si>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</si>
  <si>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</si>
  <si>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</si>
  <si>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</si>
  <si>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</si>
  <si>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</si>
  <si>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</si>
  <si>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</si>
  <si>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</si>
  <si>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</si>
  <si>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</si>
  <si>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</si>
  <si>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</si>
  <si>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</si>
  <si>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</si>
  <si>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</si>
  <si>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</si>
  <si>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</si>
  <si>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</si>
  <si>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</si>
  <si>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</si>
  <si>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</si>
  <si>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</si>
  <si>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</si>
  <si>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</si>
  <si>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</si>
  <si>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</si>
  <si>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</si>
  <si>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</si>
  <si>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</si>
  <si>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</si>
  <si>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</si>
  <si>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</si>
  <si>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</si>
  <si>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</si>
  <si>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</si>
  <si>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</si>
  <si>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</si>
  <si>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</si>
  <si>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</si>
  <si>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</si>
  <si>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</si>
  <si>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</si>
  <si>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</si>
  <si>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</si>
  <si>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</si>
  <si>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</si>
  <si>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</si>
  <si>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</si>
  <si>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</si>
  <si>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</si>
  <si>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</si>
  <si>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</si>
  <si>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</si>
  <si>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</si>
  <si>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</si>
  <si>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</si>
  <si>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</si>
  <si>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</si>
  <si>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</si>
  <si>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</si>
  <si>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</si>
  <si>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</si>
  <si>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</si>
  <si>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</si>
  <si>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</si>
  <si>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</si>
  <si>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</si>
  <si>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</si>
  <si>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</si>
  <si>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</si>
  <si>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</si>
  <si>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</si>
  <si>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</si>
  <si>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</si>
  <si>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</si>
  <si>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</si>
  <si>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</si>
  <si>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</si>
  <si>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</si>
  <si>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</si>
  <si>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</si>
  <si>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</si>
  <si>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</si>
  <si>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</si>
  <si>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</si>
  <si>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</si>
  <si>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</si>
  <si>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</si>
  <si>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</si>
  <si>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</si>
  <si>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</si>
  <si>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</si>
  <si>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</si>
  <si>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</si>
  <si>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</si>
  <si>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</si>
  <si>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</si>
  <si>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</si>
  <si>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</si>
  <si>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</si>
  <si>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</si>
  <si>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</si>
  <si>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</si>
  <si>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</si>
  <si>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</si>
  <si>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</si>
  <si>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</si>
  <si>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</si>
  <si>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</si>
  <si>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</si>
  <si>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</si>
  <si>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</si>
  <si>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</si>
  <si>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</si>
  <si>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</si>
  <si>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</si>
  <si>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</si>
  <si>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</si>
  <si>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</si>
  <si>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</si>
  <si>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</si>
  <si>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</si>
  <si>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</si>
  <si>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</si>
  <si>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</si>
  <si>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</si>
  <si>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</si>
  <si>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</si>
  <si>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</si>
  <si>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</si>
  <si>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</si>
  <si>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</si>
  <si>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</si>
  <si>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</si>
  <si>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</si>
  <si>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</si>
  <si>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</si>
  <si>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</si>
  <si>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</si>
  <si>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</si>
  <si>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</si>
  <si>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</si>
  <si>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</si>
  <si>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</si>
  <si>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</si>
  <si>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</si>
  <si>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</si>
  <si>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</si>
  <si>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</si>
  <si>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</si>
  <si>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</si>
  <si>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</si>
  <si>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</si>
  <si>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</si>
  <si>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</si>
  <si>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</si>
  <si>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</si>
  <si>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</si>
  <si>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</si>
  <si>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</si>
  <si>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</si>
  <si>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</si>
  <si>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</si>
  <si>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</si>
  <si>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</si>
  <si>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</si>
  <si>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</si>
  <si>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</si>
  <si>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</si>
  <si>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</si>
  <si>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</si>
  <si>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</si>
  <si>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</si>
  <si>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</si>
  <si>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</si>
  <si>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</si>
  <si>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</si>
  <si>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</si>
  <si>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</si>
  <si>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</si>
  <si>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</si>
  <si>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</si>
  <si>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</si>
  <si>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</si>
  <si>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</si>
  <si>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</si>
  <si>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</si>
  <si>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</si>
  <si>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</si>
  <si>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</si>
  <si>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</si>
  <si>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</si>
  <si>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</si>
  <si>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</si>
  <si>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</si>
  <si>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</si>
  <si>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</si>
  <si>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</si>
  <si>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</si>
  <si>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</si>
  <si>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</si>
  <si>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</si>
  <si>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</si>
  <si>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</si>
  <si>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</si>
  <si>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</si>
  <si>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</si>
  <si>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</si>
  <si>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</si>
  <si>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</si>
  <si>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</si>
  <si>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</si>
  <si>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</si>
  <si>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</si>
  <si>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</si>
  <si>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</si>
  <si>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</si>
  <si>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</si>
  <si>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</si>
  <si>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</si>
  <si>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</si>
  <si>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</si>
  <si>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</si>
  <si>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</si>
  <si>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</si>
  <si>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</si>
  <si>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</si>
  <si>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</si>
  <si>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</si>
  <si>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</si>
  <si>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</si>
  <si>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</si>
  <si>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</si>
  <si>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</si>
  <si>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</si>
  <si>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</si>
  <si>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</si>
  <si>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</si>
  <si>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</si>
  <si>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</si>
  <si>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</si>
  <si>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</si>
  <si>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</si>
  <si>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</si>
  <si>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</si>
  <si>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</si>
  <si>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</si>
  <si>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</si>
  <si>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</si>
  <si>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</si>
  <si>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</si>
  <si>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</si>
  <si>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</si>
  <si>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</si>
  <si>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</si>
  <si>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</si>
  <si>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</si>
  <si>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</si>
  <si>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</si>
  <si>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</si>
  <si>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</si>
  <si>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</si>
  <si>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</si>
  <si>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</si>
  <si>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</si>
  <si>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</si>
  <si>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</si>
  <si>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</si>
  <si>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</si>
  <si>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</si>
  <si>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</si>
  <si>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</si>
  <si>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</si>
  <si>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</si>
  <si>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</si>
  <si>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</si>
  <si>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</si>
  <si>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</si>
  <si>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</si>
  <si>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</si>
  <si>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</si>
  <si>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</si>
  <si>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</si>
  <si>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</si>
  <si>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</si>
  <si>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</si>
  <si>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</si>
  <si>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</si>
  <si>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</si>
  <si>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</si>
  <si>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</si>
  <si>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</si>
  <si>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</si>
  <si>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</si>
  <si>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</si>
  <si>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</si>
  <si>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</si>
  <si>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</si>
  <si>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</si>
  <si>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</si>
  <si>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</si>
  <si>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</si>
  <si>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</si>
  <si>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</si>
  <si>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</si>
  <si>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</si>
  <si>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</si>
  <si>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</si>
  <si>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</si>
  <si>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</si>
  <si>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</si>
  <si>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</si>
  <si>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</si>
  <si>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</si>
  <si>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</si>
  <si>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</si>
  <si>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</si>
  <si>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</si>
  <si>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</si>
  <si>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</si>
  <si>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</si>
  <si>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</si>
  <si>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</si>
  <si>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</si>
  <si>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</si>
  <si>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</si>
  <si>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</si>
  <si>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</si>
  <si>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</si>
  <si>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</si>
  <si>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</si>
  <si>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</si>
  <si>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</si>
  <si>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</si>
  <si>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</si>
  <si>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</si>
  <si>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</si>
  <si>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</si>
  <si>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</si>
  <si>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</si>
  <si>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</si>
  <si>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</si>
  <si>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</si>
  <si>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</si>
  <si>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</si>
  <si>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</si>
  <si>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</si>
  <si>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</si>
  <si>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</si>
  <si>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</si>
  <si>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</si>
  <si>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</si>
  <si>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</si>
  <si>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</si>
  <si>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</si>
  <si>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</si>
  <si>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</si>
  <si>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</si>
  <si>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</si>
  <si>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</si>
  <si>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</si>
  <si>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</si>
  <si>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</si>
  <si>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</si>
  <si>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</si>
  <si>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</si>
  <si>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</si>
  <si>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</si>
  <si>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</si>
  <si>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</si>
  <si>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</si>
  <si>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</si>
  <si>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</si>
  <si>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</si>
  <si>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</si>
  <si>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</si>
  <si>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</si>
  <si>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</si>
  <si>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</si>
  <si>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</si>
  <si>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</si>
  <si>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</si>
  <si>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</si>
  <si>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</si>
  <si>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</si>
  <si>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</si>
  <si>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</si>
  <si>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</si>
  <si>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</si>
  <si>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</si>
  <si>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</si>
  <si>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</si>
  <si>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</si>
  <si>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</si>
  <si>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</si>
  <si>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</si>
  <si>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</si>
  <si>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</si>
  <si>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</si>
  <si>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</si>
  <si>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</si>
  <si>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</si>
  <si>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</si>
  <si>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</si>
  <si>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</si>
  <si>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</si>
  <si>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</si>
  <si>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</si>
  <si>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</si>
  <si>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</si>
  <si>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</si>
  <si>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</si>
  <si>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</si>
  <si>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</si>
  <si>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</si>
  <si>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</si>
  <si>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</si>
  <si>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</si>
  <si>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</si>
  <si>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</si>
  <si>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</si>
  <si>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</si>
  <si>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</si>
  <si>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</si>
  <si>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</si>
  <si>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</si>
  <si>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</si>
  <si>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</si>
  <si>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</si>
  <si>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</si>
  <si>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</si>
  <si>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</si>
  <si>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</si>
  <si>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</si>
  <si>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</si>
  <si>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</si>
  <si>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</si>
  <si>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</si>
  <si>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</si>
  <si>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</si>
  <si>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</si>
  <si>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</si>
  <si>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</si>
  <si>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</si>
  <si>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</si>
  <si>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</si>
  <si>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</si>
  <si>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</si>
  <si>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</si>
  <si>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</si>
  <si>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</si>
  <si>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</si>
  <si>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</si>
  <si>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</si>
  <si>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</si>
  <si>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</si>
  <si>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</si>
  <si>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</si>
  <si>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</si>
  <si>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</si>
  <si>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</si>
  <si>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</si>
  <si>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</si>
  <si>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</si>
  <si>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</si>
  <si>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</si>
  <si>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</si>
  <si>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</si>
  <si>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</si>
  <si>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</si>
  <si>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</si>
  <si>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</si>
  <si>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</si>
  <si>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</si>
  <si>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</si>
  <si>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</si>
  <si>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</si>
  <si>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</si>
  <si>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</si>
  <si>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</si>
  <si>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</si>
  <si>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</si>
  <si>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</si>
  <si>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</si>
  <si>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</si>
  <si>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</si>
  <si>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</si>
  <si>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</si>
  <si>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</si>
  <si>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</si>
  <si>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</si>
  <si>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</si>
  <si>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</si>
  <si>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</si>
  <si>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</si>
  <si>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</si>
  <si>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</si>
  <si>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</si>
  <si>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</si>
  <si>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</si>
  <si>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</si>
  <si>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</si>
  <si>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</si>
  <si>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</si>
  <si>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</si>
  <si>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</si>
  <si>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</si>
  <si>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</si>
  <si>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</si>
  <si>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</si>
  <si>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</si>
  <si>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</si>
  <si>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</si>
  <si>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</si>
  <si>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</si>
  <si>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</si>
  <si>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</si>
  <si>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</si>
  <si>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</si>
  <si>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</si>
  <si>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</si>
  <si>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</si>
  <si>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</si>
  <si>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</si>
  <si>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</si>
  <si>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</si>
  <si>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</si>
  <si>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</si>
  <si>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</si>
  <si>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</si>
  <si>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</si>
  <si>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</si>
  <si>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</si>
  <si>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</si>
  <si>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</si>
  <si>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</si>
  <si>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</si>
  <si>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</si>
  <si>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</si>
  <si>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</si>
  <si>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</si>
  <si>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</si>
  <si>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</si>
  <si>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</si>
  <si>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</si>
  <si>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</si>
  <si>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</si>
  <si>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</si>
  <si>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</si>
  <si>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</si>
  <si>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</si>
  <si>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</si>
  <si>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</si>
  <si>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</si>
  <si>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</si>
  <si>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</si>
  <si>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</si>
  <si>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</si>
  <si>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</si>
  <si>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</si>
  <si>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</si>
  <si>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</si>
  <si>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</si>
  <si>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</si>
  <si>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</si>
  <si>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</si>
  <si>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</si>
  <si>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</si>
  <si>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</si>
  <si>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</si>
  <si>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</si>
  <si>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</si>
  <si>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</si>
  <si>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</si>
  <si>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</si>
  <si>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</si>
  <si>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</si>
  <si>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</si>
  <si>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</si>
  <si>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</si>
  <si>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</si>
  <si>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</si>
  <si>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</si>
  <si>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</si>
  <si>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</si>
  <si>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</si>
  <si>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</si>
  <si>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</si>
  <si>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</si>
  <si>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</si>
  <si>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</si>
  <si>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</si>
  <si>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</si>
  <si>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</si>
  <si>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</si>
  <si>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</si>
  <si>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</si>
  <si>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</si>
  <si>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</si>
  <si>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</si>
  <si>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</si>
  <si>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</si>
  <si>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</si>
  <si>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</si>
  <si>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</si>
  <si>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</si>
  <si>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</si>
  <si>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</si>
  <si>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</si>
  <si>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</si>
  <si>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</si>
  <si>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</si>
  <si>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</si>
  <si>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</si>
  <si>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</si>
  <si>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</si>
  <si>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</si>
  <si>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</si>
  <si>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</si>
  <si>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</si>
  <si>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</si>
  <si>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</si>
  <si>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</si>
  <si>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</si>
  <si>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</si>
  <si>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</si>
  <si>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</si>
  <si>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</si>
  <si>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</si>
  <si>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</si>
  <si>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</si>
  <si>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</si>
  <si>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</si>
  <si>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</si>
  <si>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</si>
  <si>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</si>
  <si>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</si>
  <si>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</si>
  <si>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</si>
  <si>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</si>
  <si>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</si>
  <si>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</si>
  <si>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</si>
  <si>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</si>
  <si>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</si>
  <si>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</si>
  <si>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</si>
  <si>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</si>
  <si>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</si>
  <si>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</si>
  <si>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</si>
  <si>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</si>
  <si>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</si>
  <si>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</si>
  <si>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</si>
  <si>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</si>
  <si>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</si>
  <si>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</si>
  <si>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</si>
  <si>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</si>
  <si>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</si>
  <si>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</si>
  <si>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</si>
  <si>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</si>
  <si>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</si>
  <si>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</si>
  <si>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</si>
  <si>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</si>
  <si>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</si>
  <si>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</si>
  <si>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</si>
  <si>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</si>
  <si>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</si>
  <si>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</si>
  <si>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</si>
  <si>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</si>
  <si>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</si>
  <si>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</si>
  <si>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</si>
  <si>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</si>
  <si>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</si>
  <si>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</si>
  <si>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</si>
  <si>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</si>
  <si>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</si>
  <si>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</si>
  <si>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</si>
  <si>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</si>
  <si>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</si>
  <si>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</si>
  <si>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</si>
  <si>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</si>
  <si>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</si>
  <si>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</si>
  <si>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</si>
  <si>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</si>
  <si>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</si>
  <si>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</si>
  <si>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</si>
  <si>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</si>
  <si>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</si>
  <si>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</si>
  <si>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</si>
  <si>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</si>
  <si>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</si>
  <si>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</si>
  <si>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</si>
  <si>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</si>
  <si>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</si>
  <si>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</si>
  <si>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</si>
  <si>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</si>
  <si>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</si>
  <si>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</si>
  <si>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</si>
  <si>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</si>
  <si>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</si>
  <si>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</si>
  <si>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</si>
  <si>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</si>
  <si>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</si>
  <si>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</si>
  <si>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</si>
  <si>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</si>
  <si>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</si>
  <si>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</si>
  <si>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</si>
  <si>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</si>
  <si>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</si>
  <si>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</si>
  <si>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</si>
  <si>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</si>
  <si>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</si>
  <si>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</si>
  <si>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</si>
  <si>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</si>
  <si>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</si>
  <si>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</si>
  <si>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</si>
  <si>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</si>
  <si>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</si>
  <si>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</si>
  <si>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</si>
  <si>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</si>
  <si>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</si>
  <si>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</si>
  <si>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</si>
  <si>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</si>
  <si>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</si>
  <si>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</si>
  <si>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</si>
  <si>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</si>
  <si>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</si>
  <si>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</si>
  <si>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</si>
  <si>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</si>
  <si>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</si>
  <si>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</si>
  <si>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</si>
  <si>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</si>
  <si>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</si>
  <si>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</si>
  <si>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</si>
  <si>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</si>
  <si>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</si>
  <si>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</si>
  <si>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</si>
  <si>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</si>
  <si>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</si>
  <si>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</si>
  <si>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</si>
  <si>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</si>
  <si>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</si>
  <si>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</si>
  <si>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</si>
  <si>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</si>
  <si>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</si>
  <si>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</si>
  <si>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</si>
  <si>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</si>
  <si>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</si>
  <si>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</si>
  <si>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</si>
  <si>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</si>
  <si>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</si>
  <si>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</si>
  <si>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</si>
  <si>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</si>
  <si>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</si>
  <si>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</si>
  <si>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</si>
  <si>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</si>
  <si>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</si>
  <si>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</si>
  <si>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</si>
  <si>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</si>
  <si>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</si>
  <si>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</si>
  <si>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</si>
  <si>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</si>
  <si>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</si>
  <si>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</si>
  <si>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</si>
  <si>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</si>
  <si>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</si>
  <si>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</si>
  <si>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</si>
  <si>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</si>
  <si>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</si>
  <si>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</si>
  <si>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</si>
  <si>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</si>
  <si>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</si>
  <si>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</si>
  <si>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</si>
  <si>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</si>
  <si>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</si>
  <si>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</si>
  <si>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</si>
  <si>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</si>
  <si>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</si>
  <si>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</si>
  <si>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</si>
  <si>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</si>
  <si>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</si>
  <si>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</si>
  <si>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</si>
  <si>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</si>
  <si>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</si>
  <si>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</si>
  <si>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</si>
  <si>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</si>
  <si>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</si>
  <si>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</si>
  <si>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</si>
  <si>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</si>
  <si>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</si>
  <si>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</si>
  <si>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</si>
  <si>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</si>
  <si>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</si>
  <si>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</si>
  <si>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</si>
  <si>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</si>
  <si>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</si>
  <si>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</si>
  <si>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</si>
  <si>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</si>
  <si>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</si>
  <si>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</si>
  <si>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</si>
  <si>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</si>
  <si>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</si>
  <si>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</si>
  <si>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</si>
  <si>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</si>
  <si>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</si>
  <si>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</si>
  <si>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</si>
  <si>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</si>
  <si>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</si>
  <si>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</si>
  <si>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</si>
  <si>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</si>
  <si>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</si>
  <si>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</si>
  <si>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</si>
  <si>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</si>
  <si>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</si>
  <si>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</si>
  <si>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</si>
  <si>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</si>
  <si>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</si>
  <si>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</si>
  <si>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</si>
  <si>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</si>
  <si>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</si>
  <si>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</si>
  <si>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</si>
  <si>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</si>
  <si>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</si>
  <si>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</si>
  <si>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</si>
  <si>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</si>
  <si>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</si>
  <si>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</si>
  <si>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</si>
  <si>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</si>
  <si>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</si>
  <si>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</si>
  <si>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</si>
  <si>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</si>
  <si>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</si>
  <si>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</si>
  <si>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</si>
  <si>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</si>
  <si>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</si>
  <si>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</si>
  <si>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</si>
  <si>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</si>
  <si>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</si>
  <si>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</si>
  <si>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</si>
  <si>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</si>
  <si>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</si>
  <si>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</si>
  <si>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</si>
  <si>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</si>
  <si>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</si>
  <si>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</si>
  <si>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</si>
  <si>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</si>
  <si>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</si>
  <si>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</si>
  <si>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</si>
  <si>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</si>
  <si>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</si>
  <si>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</si>
  <si>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</si>
  <si>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</si>
  <si>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</si>
  <si>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</si>
  <si>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</si>
  <si>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</si>
  <si>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</si>
  <si>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</si>
  <si>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</si>
  <si>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</si>
  <si>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</si>
  <si>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</si>
  <si>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</si>
  <si>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</si>
  <si>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</si>
  <si>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</si>
  <si>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</si>
  <si>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</si>
  <si>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</si>
  <si>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</si>
  <si>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</si>
  <si>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</si>
  <si>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</si>
  <si>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</si>
  <si>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</si>
  <si>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</si>
  <si>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</si>
  <si>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</si>
  <si>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</si>
  <si>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</si>
  <si>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</si>
  <si>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</si>
  <si>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</si>
  <si>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</si>
  <si>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</si>
  <si>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</si>
  <si>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</si>
  <si>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</si>
  <si>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</si>
  <si>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</si>
  <si>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</si>
  <si>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</si>
  <si>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</si>
  <si>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</si>
  <si>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</si>
  <si>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</si>
  <si>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</si>
  <si>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</si>
  <si>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</si>
  <si>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</si>
  <si>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</si>
  <si>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</si>
  <si>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</si>
  <si>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</si>
  <si>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</si>
  <si>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</si>
  <si>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</si>
  <si>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</si>
  <si>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</si>
  <si>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</si>
  <si>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</si>
  <si>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</si>
  <si>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</si>
  <si>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</si>
  <si>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</si>
  <si>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</si>
  <si>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</si>
  <si>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</si>
  <si>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</si>
  <si>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</si>
  <si>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</si>
  <si>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</si>
  <si>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</si>
  <si>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</si>
  <si>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</si>
  <si>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</si>
  <si>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</si>
  <si>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</si>
  <si>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</si>
  <si>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</si>
  <si>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</si>
  <si>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</si>
  <si>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</si>
  <si>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</si>
  <si>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</si>
  <si>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</si>
  <si>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</si>
  <si>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</si>
  <si>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</si>
  <si>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</si>
  <si>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</si>
  <si>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</si>
  <si>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</si>
  <si>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</si>
  <si>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</si>
  <si>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</si>
  <si>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</si>
  <si>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</si>
  <si>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</si>
  <si>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</si>
  <si>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</si>
  <si>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</si>
  <si>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</si>
  <si>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</si>
  <si>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</si>
  <si>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</si>
  <si>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</si>
  <si>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</si>
  <si>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</si>
  <si>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</si>
  <si>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</si>
  <si>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</si>
  <si>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</si>
  <si>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</si>
  <si>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</si>
  <si>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</si>
  <si>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</si>
  <si>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</si>
  <si>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</si>
  <si>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</si>
  <si>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</si>
  <si>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</si>
  <si>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</si>
  <si>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</si>
  <si>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</si>
  <si>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</si>
  <si>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</si>
  <si>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</si>
  <si>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</si>
  <si>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</si>
  <si>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</si>
  <si>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</si>
  <si>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</si>
  <si>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</si>
  <si>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</si>
  <si>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</si>
  <si>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</si>
  <si>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</si>
  <si>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</si>
  <si>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</si>
  <si>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</si>
  <si>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</si>
  <si>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</si>
  <si>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</si>
  <si>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</si>
  <si>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</si>
  <si>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</si>
  <si>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</si>
  <si>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</si>
  <si>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</si>
  <si>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</si>
  <si>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</si>
  <si>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</si>
  <si>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</si>
  <si>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</si>
  <si>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</si>
  <si>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</si>
  <si>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</si>
  <si>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</si>
  <si>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</si>
  <si>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</si>
  <si>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</si>
  <si>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</si>
  <si>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</si>
  <si>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</si>
  <si>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</si>
  <si>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</si>
  <si>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</si>
  <si>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</si>
  <si>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</si>
  <si>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</si>
  <si>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</si>
  <si>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</si>
  <si>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</si>
  <si>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</si>
  <si>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</si>
  <si>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</si>
  <si>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</si>
  <si>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</si>
  <si>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</si>
  <si>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</si>
  <si>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</si>
  <si>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</si>
  <si>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</si>
  <si>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</si>
  <si>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</si>
  <si>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</si>
  <si>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</si>
  <si>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</si>
  <si>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</si>
  <si>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</si>
  <si>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</si>
  <si>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</si>
  <si>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</si>
  <si>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</si>
  <si>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</si>
  <si>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</si>
  <si>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</si>
  <si>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</si>
  <si>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</si>
  <si>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</si>
  <si>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</si>
  <si>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</si>
  <si>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</si>
  <si>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</si>
  <si>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</si>
  <si>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</si>
  <si>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</si>
  <si>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</si>
  <si>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</si>
  <si>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</si>
  <si>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</si>
  <si>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</si>
  <si>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</si>
  <si>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</si>
  <si>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</si>
  <si>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</si>
  <si>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</si>
  <si>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</si>
  <si>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</si>
  <si>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</si>
  <si>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</si>
  <si>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</si>
  <si>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</si>
  <si>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</si>
  <si>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</si>
  <si>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</si>
  <si>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</si>
  <si>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</si>
  <si>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</si>
  <si>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</si>
  <si>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</si>
  <si>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</si>
  <si>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</si>
  <si>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</si>
  <si>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</si>
  <si>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</si>
  <si>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</si>
  <si>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</si>
  <si>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</si>
  <si>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</si>
  <si>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</si>
  <si>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</si>
  <si>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</si>
  <si>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</si>
  <si>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</si>
  <si>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</si>
  <si>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</si>
  <si>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</si>
  <si>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</si>
  <si>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</si>
  <si>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</si>
  <si>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</si>
  <si>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</si>
  <si>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</si>
  <si>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</si>
  <si>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</si>
  <si>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</si>
  <si>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</si>
  <si>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</si>
  <si>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</si>
  <si>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</si>
  <si>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</si>
  <si>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</si>
  <si>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</si>
  <si>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</si>
  <si>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</si>
  <si>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</si>
  <si>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</si>
  <si>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</si>
  <si>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</si>
  <si>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</si>
  <si>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</si>
  <si>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</si>
  <si>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</si>
  <si>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</si>
  <si>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</si>
  <si>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</si>
  <si>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</si>
  <si>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</si>
  <si>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</si>
  <si>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</si>
  <si>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</si>
  <si>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</si>
  <si>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</si>
  <si>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</si>
  <si>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</si>
  <si>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</si>
  <si>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</si>
  <si>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</si>
  <si>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</si>
  <si>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</si>
  <si>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</si>
  <si>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</si>
  <si>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</si>
  <si>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</si>
  <si>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</si>
  <si>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</si>
  <si>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</si>
  <si>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</si>
  <si>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</si>
  <si>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</si>
  <si>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</si>
  <si>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</si>
  <si>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</si>
  <si>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</si>
  <si>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</si>
  <si>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</si>
  <si>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</si>
  <si>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</si>
  <si>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</si>
  <si>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</si>
  <si>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</si>
  <si>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</si>
  <si>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</si>
  <si>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</si>
  <si>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</si>
  <si>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</si>
  <si>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</si>
  <si>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</si>
  <si>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</si>
  <si>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</si>
  <si>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</si>
  <si>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</si>
  <si>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</si>
  <si>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</si>
  <si>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</si>
  <si>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</si>
  <si>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</si>
  <si>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</si>
  <si>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</si>
  <si>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</si>
  <si>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</si>
  <si>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</si>
  <si>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</si>
  <si>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</si>
  <si>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</si>
  <si>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</si>
  <si>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</si>
  <si>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</si>
  <si>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</si>
  <si>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</si>
  <si>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</si>
  <si>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</si>
  <si>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</si>
  <si>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</si>
  <si>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</si>
  <si>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</si>
  <si>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</si>
  <si>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</si>
  <si>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</si>
  <si>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</si>
  <si>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</si>
  <si>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</si>
  <si>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</si>
  <si>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</si>
  <si>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</si>
  <si>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</si>
  <si>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</si>
  <si>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</si>
  <si>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</si>
  <si>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</si>
  <si>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</si>
  <si>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</si>
  <si>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</si>
  <si>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</si>
  <si>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</si>
  <si>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</si>
  <si>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</si>
  <si>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</si>
  <si>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</si>
  <si>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</si>
  <si>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</si>
  <si>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</si>
  <si>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</si>
  <si>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</si>
  <si>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</si>
  <si>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</si>
  <si>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</si>
  <si>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</si>
  <si>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</si>
  <si>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</si>
  <si>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</si>
  <si>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</si>
  <si>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</si>
  <si>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</si>
  <si>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</si>
  <si>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</si>
  <si>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</si>
  <si>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</si>
  <si>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</si>
  <si>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</si>
  <si>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</si>
  <si>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</si>
  <si>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</si>
  <si>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</si>
  <si>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</si>
  <si>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</si>
  <si>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</si>
  <si>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</si>
  <si>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</si>
  <si>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</si>
  <si>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</si>
  <si>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</si>
  <si>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</si>
  <si>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</si>
  <si>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</si>
  <si>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</si>
  <si>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</si>
  <si>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</si>
  <si>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</si>
  <si>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</si>
  <si>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</si>
  <si>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</si>
  <si>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</si>
  <si>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</si>
  <si>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</si>
  <si>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</si>
  <si>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</si>
  <si>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</si>
  <si>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</si>
  <si>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</si>
  <si>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</si>
  <si>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</si>
  <si>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</si>
  <si>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</si>
  <si>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</si>
  <si>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</si>
  <si>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</si>
  <si>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</si>
  <si>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</si>
  <si>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</si>
  <si>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</si>
  <si>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</si>
  <si>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</si>
  <si>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</si>
  <si>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</si>
  <si>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</si>
  <si>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</si>
  <si>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</si>
  <si>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</si>
  <si>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</si>
  <si>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</si>
  <si>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</si>
  <si>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</si>
  <si>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</si>
  <si>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</si>
  <si>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</si>
  <si>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</si>
  <si>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</si>
  <si>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</si>
  <si>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</si>
  <si>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</si>
  <si>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</si>
  <si>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</si>
  <si>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</si>
  <si>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</si>
  <si>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</si>
  <si>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</si>
  <si>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</si>
  <si>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</si>
  <si>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</si>
  <si>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</si>
  <si>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</si>
  <si>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</si>
  <si>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</si>
  <si>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</si>
  <si>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</si>
  <si>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</si>
  <si>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</si>
  <si>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</si>
  <si>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</si>
  <si>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</si>
  <si>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</si>
  <si>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</si>
  <si>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</si>
  <si>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</si>
  <si>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</si>
  <si>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</si>
  <si>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</si>
  <si>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</si>
  <si>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</si>
  <si>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</si>
  <si>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</si>
  <si>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</si>
  <si>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</si>
  <si>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</si>
  <si>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</si>
  <si>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</si>
  <si>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</si>
  <si>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</si>
  <si>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</si>
  <si>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</si>
  <si>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</si>
  <si>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</si>
  <si>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</si>
  <si>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</si>
  <si>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</si>
  <si>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</si>
  <si>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</si>
  <si>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</si>
  <si>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</si>
  <si>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</si>
  <si>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</si>
  <si>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</si>
  <si>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</si>
  <si>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</si>
  <si>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</si>
  <si>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</si>
  <si>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</si>
  <si>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</si>
  <si>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</si>
  <si>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</si>
  <si>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</si>
  <si>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</si>
  <si>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</si>
  <si>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</si>
  <si>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</si>
  <si>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</si>
  <si>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</si>
  <si>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</si>
  <si>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</si>
  <si>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</si>
  <si>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</si>
  <si>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</si>
  <si>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</si>
  <si>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</si>
  <si>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</si>
  <si>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</si>
  <si>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</si>
  <si>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</si>
  <si>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</si>
  <si>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</si>
  <si>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</si>
  <si>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</si>
  <si>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</si>
  <si>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</si>
  <si>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</si>
  <si>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</si>
  <si>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</si>
  <si>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</si>
  <si>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</si>
  <si>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</si>
  <si>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</si>
  <si>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</si>
  <si>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</si>
  <si>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</si>
  <si>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</si>
  <si>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</si>
  <si>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</si>
  <si>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</si>
  <si>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</si>
  <si>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</si>
  <si>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</si>
  <si>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</si>
  <si>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</si>
  <si>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</si>
  <si>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</si>
  <si>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</si>
  <si>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</si>
  <si>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</si>
  <si>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</si>
  <si>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</si>
  <si>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</si>
  <si>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</si>
  <si>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</si>
  <si>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</si>
  <si>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</si>
  <si>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</si>
  <si>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</si>
  <si>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</si>
  <si>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</si>
  <si>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</si>
  <si>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</si>
  <si>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</si>
  <si>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</si>
  <si>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</si>
  <si>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</si>
  <si>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</si>
  <si>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</si>
  <si>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</si>
  <si>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</si>
  <si>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</si>
  <si>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</si>
  <si>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</si>
  <si>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</si>
  <si>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</si>
  <si>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</si>
  <si>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</si>
  <si>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</si>
  <si>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</si>
  <si>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</si>
  <si>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</si>
  <si>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</si>
  <si>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</si>
  <si>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</si>
  <si>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</si>
  <si>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</si>
  <si>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</si>
  <si>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</si>
  <si>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</si>
  <si>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</si>
  <si>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</si>
  <si>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</si>
  <si>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</si>
  <si>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</si>
  <si>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</si>
  <si>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</si>
  <si>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</si>
  <si>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</si>
  <si>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</si>
  <si>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</si>
  <si>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</si>
  <si>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</si>
  <si>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</si>
  <si>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</si>
  <si>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</si>
  <si>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</si>
  <si>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</si>
  <si>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</si>
  <si>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</si>
  <si>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</si>
  <si>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</si>
  <si>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</si>
  <si>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</si>
  <si>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</si>
  <si>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</si>
  <si>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</si>
  <si>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</si>
  <si>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</si>
  <si>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</si>
  <si>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</si>
  <si>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</si>
  <si>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</si>
  <si>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</si>
  <si>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</si>
  <si>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</si>
  <si>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</si>
  <si>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</si>
  <si>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</si>
  <si>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</si>
  <si>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</si>
  <si>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</si>
  <si>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</si>
  <si>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</si>
  <si>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</si>
  <si>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</si>
  <si>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</si>
  <si>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</si>
  <si>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</si>
  <si>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</si>
  <si>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</si>
  <si>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</si>
  <si>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</si>
  <si>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</si>
  <si>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</si>
  <si>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</si>
  <si>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</si>
  <si>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</si>
  <si>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</si>
  <si>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</si>
  <si>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</si>
  <si>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</si>
  <si>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</si>
  <si>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</si>
  <si>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</si>
  <si>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</si>
  <si>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</si>
  <si>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</si>
  <si>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</si>
  <si>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</si>
  <si>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</si>
  <si>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</si>
  <si>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</si>
  <si>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</si>
  <si>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</si>
  <si>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</si>
  <si>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</si>
  <si>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</si>
  <si>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</si>
  <si>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</si>
  <si>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</si>
  <si>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</si>
  <si>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</si>
  <si>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</si>
  <si>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</si>
  <si>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</si>
  <si>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</si>
  <si>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</si>
  <si>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</si>
  <si>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</si>
  <si>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</si>
  <si>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</si>
  <si>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</si>
  <si>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</si>
  <si>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</si>
  <si>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</si>
  <si>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</si>
  <si>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</si>
  <si>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</si>
  <si>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</si>
  <si>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</si>
  <si>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</si>
  <si>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</si>
  <si>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</si>
  <si>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</si>
  <si>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</si>
  <si>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</si>
  <si>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</si>
  <si>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</si>
  <si>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</si>
  <si>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</si>
  <si>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</si>
  <si>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</si>
  <si>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</si>
  <si>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</si>
  <si>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</si>
  <si>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</si>
  <si>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</si>
  <si>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</si>
  <si>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</si>
  <si>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</si>
  <si>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</si>
  <si>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</si>
  <si>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</si>
  <si>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</si>
  <si>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</si>
  <si>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</si>
  <si>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</si>
  <si>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</si>
  <si>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</si>
  <si>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</si>
  <si>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</si>
  <si>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</si>
  <si>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</si>
  <si>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</si>
  <si>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</si>
  <si>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</si>
  <si>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</si>
  <si>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</si>
  <si>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</si>
  <si>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</si>
  <si>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</si>
  <si>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</si>
  <si>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</si>
  <si>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</si>
  <si>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</si>
  <si>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</si>
  <si>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</si>
  <si>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</si>
  <si>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</si>
  <si>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</si>
  <si>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</si>
  <si>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</si>
  <si>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</si>
  <si>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</si>
  <si>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</si>
  <si>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</si>
  <si>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</si>
  <si>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</si>
  <si>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</si>
  <si>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</si>
  <si>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</si>
  <si>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</si>
  <si>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</si>
  <si>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</si>
  <si>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</si>
  <si>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</si>
  <si>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</si>
  <si>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</si>
  <si>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</si>
  <si>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</si>
  <si>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</si>
  <si>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</si>
  <si>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</si>
  <si>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</si>
  <si>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</si>
  <si>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</si>
  <si>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</si>
  <si>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</si>
  <si>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</si>
  <si>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</si>
  <si>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</si>
  <si>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</si>
  <si>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</si>
  <si>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</si>
  <si>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</si>
  <si>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</si>
  <si>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</si>
  <si>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</si>
  <si>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</si>
  <si>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</si>
  <si>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</si>
  <si>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</si>
  <si>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</si>
  <si>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</si>
  <si>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</si>
  <si>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</si>
  <si>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</si>
  <si>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</si>
  <si>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</si>
  <si>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</si>
  <si>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</si>
  <si>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</si>
  <si>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</si>
  <si>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</si>
  <si>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</si>
  <si>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</si>
  <si>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</si>
  <si>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</si>
  <si>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</si>
  <si>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</si>
  <si>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</si>
  <si>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</si>
  <si>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</si>
  <si>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</si>
  <si>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</si>
  <si>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</si>
  <si>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</si>
  <si>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</si>
  <si>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</si>
  <si>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</si>
  <si>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</si>
  <si>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</si>
  <si>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</si>
  <si>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</si>
  <si>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</si>
  <si>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</si>
  <si>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</si>
  <si>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</si>
  <si>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</si>
  <si>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</si>
  <si>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</si>
  <si>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</si>
  <si>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</si>
  <si>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</si>
  <si>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</si>
  <si>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</si>
  <si>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</si>
  <si>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</si>
  <si>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</si>
  <si>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</si>
  <si>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</si>
  <si>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</si>
  <si>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</si>
  <si>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</si>
  <si>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</si>
  <si>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</si>
  <si>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</si>
  <si>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</si>
  <si>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</si>
  <si>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</si>
  <si>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</si>
  <si>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</si>
  <si>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</si>
  <si>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</si>
  <si>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</si>
  <si>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</si>
  <si>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</si>
  <si>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</si>
  <si>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</si>
  <si>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</si>
  <si>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</si>
  <si>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</si>
  <si>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</si>
  <si>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</si>
  <si>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</si>
  <si>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</si>
  <si>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</si>
  <si>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</si>
  <si>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</si>
  <si>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</si>
  <si>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</si>
  <si>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</si>
  <si>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</si>
  <si>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</si>
  <si>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</si>
  <si>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</si>
  <si>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</si>
  <si>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</si>
  <si>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</si>
  <si>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</si>
  <si>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</si>
  <si>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</si>
  <si>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</si>
  <si>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</si>
  <si>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</si>
  <si>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</si>
  <si>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</si>
  <si>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</si>
  <si>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</si>
  <si>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</si>
  <si>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</si>
  <si>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</si>
  <si>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</si>
  <si>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</si>
  <si>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</si>
  <si>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</si>
  <si>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</si>
  <si>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</si>
  <si>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</si>
  <si>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</si>
  <si>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</si>
  <si>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</si>
  <si>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</si>
  <si>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</si>
  <si>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</si>
  <si>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</si>
  <si>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</si>
  <si>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</si>
  <si>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</si>
  <si>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</si>
  <si>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</si>
  <si>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</si>
  <si>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</si>
  <si>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</si>
  <si>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</si>
  <si>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</si>
  <si>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</si>
  <si>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</si>
  <si>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</si>
  <si>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</si>
  <si>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</si>
  <si>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</si>
  <si>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</si>
  <si>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</si>
  <si>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</si>
  <si>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</si>
  <si>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</si>
  <si>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</si>
  <si>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</si>
  <si>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</si>
  <si>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</si>
  <si>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</si>
  <si>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</si>
  <si>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</si>
  <si>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</si>
  <si>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</si>
  <si>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</si>
  <si>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</si>
  <si>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</si>
  <si>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</si>
  <si>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</si>
  <si>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</si>
  <si>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</si>
  <si>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</si>
  <si>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</si>
  <si>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</si>
  <si>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</si>
  <si>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</si>
  <si>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</si>
  <si>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</si>
  <si>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</si>
  <si>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</si>
  <si>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</si>
  <si>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</si>
  <si>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</si>
  <si>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</si>
  <si>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</si>
  <si>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</si>
  <si>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</si>
  <si>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</si>
  <si>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</si>
  <si>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</si>
  <si>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</si>
  <si>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</si>
  <si>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</si>
  <si>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</si>
  <si>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</si>
  <si>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</si>
  <si>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</si>
  <si>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</si>
  <si>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</si>
  <si>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</si>
  <si>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</si>
  <si>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</si>
  <si>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</si>
  <si>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</si>
  <si>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</si>
  <si>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</si>
  <si>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</si>
  <si>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</si>
  <si>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</si>
  <si>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</si>
  <si>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</si>
  <si>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</si>
  <si>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</si>
  <si>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</si>
  <si>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</si>
  <si>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</si>
  <si>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</si>
  <si>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</si>
  <si>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</si>
  <si>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</si>
  <si>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</si>
  <si>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</si>
  <si>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</si>
  <si>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</si>
  <si>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</si>
  <si>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</si>
  <si>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</si>
  <si>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</si>
  <si>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</si>
  <si>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</si>
  <si>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</si>
  <si>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</si>
  <si>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</si>
  <si>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</si>
  <si>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</si>
  <si>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</si>
  <si>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</si>
  <si>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</si>
  <si>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</si>
  <si>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</si>
  <si>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</si>
  <si>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</si>
  <si>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</si>
  <si>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</si>
  <si>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</si>
  <si>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</si>
  <si>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</si>
  <si>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</si>
  <si>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</si>
  <si>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</si>
  <si>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</si>
  <si>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</si>
  <si>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</si>
  <si>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</si>
  <si>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</si>
  <si>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</si>
  <si>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</si>
  <si>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</si>
  <si>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</si>
  <si>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</si>
  <si>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</si>
  <si>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</si>
  <si>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</si>
  <si>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</si>
  <si>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</si>
  <si>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</si>
  <si>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</si>
  <si>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</si>
  <si>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</si>
  <si>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</si>
  <si>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</si>
  <si>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</si>
  <si>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</si>
  <si>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</si>
  <si>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</si>
  <si>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</si>
  <si>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</si>
  <si>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</si>
  <si>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</si>
  <si>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</si>
  <si>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</si>
  <si>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</si>
  <si>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</si>
  <si>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</si>
  <si>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</si>
  <si>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</si>
  <si>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</si>
  <si>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</si>
  <si>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</si>
  <si>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</si>
  <si>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</si>
  <si>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</si>
  <si>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</si>
  <si>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</si>
  <si>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</si>
  <si>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</si>
  <si>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</si>
  <si>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</si>
  <si>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</si>
  <si>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</si>
  <si>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</si>
  <si>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</si>
  <si>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</si>
  <si>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</si>
  <si>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</si>
  <si>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</si>
  <si>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</si>
  <si>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</si>
  <si>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</si>
  <si>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</si>
  <si>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</si>
  <si>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</si>
  <si>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</si>
  <si>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</si>
  <si>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</si>
  <si>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</si>
  <si>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</si>
  <si>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</si>
  <si>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</si>
  <si>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</si>
  <si>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</si>
  <si>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</si>
  <si>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</si>
  <si>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</si>
  <si>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</si>
  <si>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</si>
  <si>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</si>
  <si>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</si>
  <si>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</si>
  <si>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</si>
  <si>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</si>
  <si>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</si>
  <si>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</si>
  <si>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</si>
  <si>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</si>
  <si>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</si>
  <si>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</si>
  <si>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</si>
  <si>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</si>
  <si>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</si>
  <si>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</si>
  <si>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</si>
  <si>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</si>
  <si>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</si>
  <si>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</si>
  <si>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</si>
  <si>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</si>
  <si>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</si>
  <si>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</si>
  <si>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</si>
  <si>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</si>
  <si>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</si>
  <si>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</si>
  <si>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</si>
  <si>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</si>
  <si>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</si>
  <si>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</si>
  <si>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</si>
  <si>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</si>
  <si>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</si>
  <si>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</si>
  <si>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</si>
  <si>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</si>
  <si>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</si>
  <si>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</si>
  <si>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</si>
  <si>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</si>
  <si>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</si>
  <si>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</si>
  <si>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</si>
  <si>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</si>
  <si>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</si>
  <si>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</si>
  <si>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</si>
  <si>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</si>
  <si>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</si>
  <si>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</si>
  <si>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</si>
  <si>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</si>
  <si>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</si>
  <si>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</si>
  <si>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</si>
  <si>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</si>
  <si>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</si>
  <si>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</si>
  <si>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</si>
  <si>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</si>
  <si>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</si>
  <si>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</si>
  <si>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</si>
  <si>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</si>
  <si>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</si>
  <si>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</si>
  <si>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</si>
  <si>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</si>
  <si>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</si>
  <si>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</si>
  <si>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</si>
  <si>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</si>
  <si>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</si>
  <si>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</si>
  <si>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</si>
  <si>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</si>
  <si>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</si>
  <si>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</si>
  <si>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</si>
  <si>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</si>
  <si>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</si>
  <si>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</si>
  <si>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</si>
  <si>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</si>
  <si>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</si>
  <si>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</si>
  <si>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</si>
  <si>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</si>
  <si>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</si>
  <si>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</si>
  <si>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</si>
  <si>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</si>
  <si>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</si>
  <si>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</si>
  <si>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</si>
  <si>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</si>
  <si>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</si>
  <si>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</si>
  <si>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</si>
  <si>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</si>
  <si>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</si>
  <si>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</si>
  <si>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</si>
  <si>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</si>
  <si>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</si>
  <si>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</si>
  <si>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</si>
  <si>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</si>
  <si>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</si>
  <si>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</si>
  <si>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</si>
  <si>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</si>
  <si>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</si>
  <si>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</si>
  <si>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</si>
  <si>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</si>
  <si>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</si>
  <si>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</si>
  <si>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</si>
  <si>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</si>
  <si>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</si>
  <si>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</si>
  <si>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</si>
  <si>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</si>
  <si>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</si>
  <si>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</si>
  <si>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</si>
  <si>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</si>
  <si>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</si>
  <si>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</si>
  <si>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</si>
  <si>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</si>
  <si>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</si>
  <si>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</si>
  <si>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</si>
  <si>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</si>
  <si>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</si>
  <si>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</si>
  <si>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</si>
  <si>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</si>
  <si>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</si>
  <si>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</si>
  <si>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</si>
  <si>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</si>
  <si>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</si>
  <si>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</si>
  <si>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</si>
  <si>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</si>
  <si>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</si>
  <si>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</si>
  <si>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</si>
  <si>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</si>
  <si>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</si>
  <si>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</si>
  <si>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</si>
  <si>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</si>
  <si>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</si>
  <si>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</si>
  <si>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</si>
  <si>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</si>
  <si>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</si>
  <si>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</si>
  <si>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</si>
  <si>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</si>
  <si>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</si>
  <si>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</si>
  <si>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</si>
  <si>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</si>
  <si>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</si>
  <si>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</si>
  <si>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</si>
  <si>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</si>
  <si>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</si>
  <si>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</si>
  <si>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</si>
  <si>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</si>
  <si>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</si>
  <si>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</si>
  <si>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</si>
  <si>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</si>
  <si>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</si>
  <si>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</si>
  <si>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</si>
  <si>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</si>
  <si>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</si>
  <si>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</si>
  <si>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</si>
  <si>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</si>
  <si>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</si>
  <si>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</si>
  <si>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</si>
  <si>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</si>
  <si>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</si>
  <si>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</si>
  <si>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</si>
  <si>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</si>
  <si>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</si>
  <si>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</si>
  <si>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</si>
  <si>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</si>
  <si>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</si>
  <si>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</si>
  <si>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</si>
  <si>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</si>
  <si>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</si>
  <si>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</si>
  <si>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</si>
  <si>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</si>
  <si>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</si>
  <si>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</si>
  <si>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</si>
  <si>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</si>
  <si>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</si>
  <si>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</si>
  <si>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</si>
  <si>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</si>
  <si>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</si>
  <si>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</si>
  <si>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</si>
  <si>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</si>
  <si>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</si>
  <si>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</si>
  <si>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</si>
  <si>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</si>
  <si>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</si>
  <si>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</si>
  <si>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</si>
  <si>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</si>
  <si>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</si>
  <si>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</si>
  <si>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</si>
  <si>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</si>
  <si>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</si>
  <si>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</si>
  <si>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</si>
  <si>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</si>
  <si>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</si>
  <si>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</si>
  <si>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</si>
  <si>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</si>
  <si>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</si>
  <si>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</si>
  <si>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</si>
  <si>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</si>
  <si>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</si>
  <si>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</si>
  <si>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</si>
  <si>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</si>
  <si>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</si>
  <si>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</si>
  <si>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</si>
  <si>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</si>
  <si>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</si>
  <si>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</si>
  <si>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</si>
  <si>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</si>
  <si>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</si>
  <si>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</si>
  <si>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</si>
  <si>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</si>
  <si>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</si>
  <si>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</si>
  <si>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</si>
  <si>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</si>
  <si>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</si>
  <si>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</si>
  <si>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</si>
  <si>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</si>
  <si>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</si>
  <si>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</si>
  <si>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</si>
  <si>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</si>
  <si>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</si>
  <si>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</si>
  <si>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</si>
  <si>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</si>
  <si>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</si>
  <si>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</si>
  <si>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</si>
  <si>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</si>
  <si>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</si>
  <si>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</si>
  <si>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</si>
  <si>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</si>
  <si>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</si>
  <si>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</si>
  <si>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</si>
  <si>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</si>
  <si>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</si>
  <si>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</si>
  <si>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</si>
  <si>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</si>
  <si>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</si>
  <si>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</si>
  <si>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</si>
  <si>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</si>
  <si>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</si>
  <si>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</si>
  <si>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</si>
  <si>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</si>
  <si>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</si>
  <si>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</si>
  <si>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</si>
  <si>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</si>
  <si>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</si>
  <si>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</si>
  <si>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</si>
  <si>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</si>
  <si>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</si>
  <si>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</si>
  <si>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</si>
  <si>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</si>
  <si>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</si>
  <si>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</si>
  <si>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</si>
  <si>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</si>
  <si>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</si>
  <si>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</si>
  <si>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</si>
  <si>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</si>
  <si>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</si>
  <si>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</si>
  <si>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</si>
  <si>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</si>
  <si>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</si>
  <si>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</si>
  <si>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</si>
  <si>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</si>
  <si>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</si>
  <si>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</si>
  <si>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</si>
  <si>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</si>
  <si>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</si>
  <si>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</si>
  <si>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</si>
  <si>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</si>
  <si>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</si>
  <si>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</si>
  <si>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</si>
  <si>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</si>
  <si>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</si>
  <si>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</si>
  <si>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</si>
  <si>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</si>
  <si>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</si>
  <si>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</si>
  <si>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</si>
  <si>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</si>
  <si>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</si>
  <si>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</si>
  <si>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</si>
  <si>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</si>
  <si>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</si>
  <si>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</si>
  <si>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</si>
  <si>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</si>
  <si>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</si>
  <si>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</si>
  <si>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</si>
  <si>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</si>
  <si>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</si>
  <si>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</si>
  <si>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</si>
  <si>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</si>
  <si>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</si>
  <si>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</si>
  <si>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</si>
  <si>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</si>
  <si>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</si>
  <si>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</si>
  <si>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</si>
  <si>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</si>
  <si>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</si>
  <si>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</si>
  <si>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</si>
  <si>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</si>
  <si>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</si>
  <si>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</si>
  <si>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</si>
  <si>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</si>
  <si>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</si>
  <si>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</si>
  <si>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</si>
  <si>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</si>
  <si>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</si>
  <si>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</si>
  <si>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</si>
  <si>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</si>
  <si>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</si>
  <si>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</si>
  <si>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</si>
  <si>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</si>
  <si>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</si>
  <si>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</si>
  <si>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</si>
  <si>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</si>
  <si>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</si>
  <si>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</si>
  <si>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</si>
  <si>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</si>
  <si>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</si>
  <si>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</si>
  <si>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</si>
  <si>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</si>
  <si>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</si>
  <si>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</si>
  <si>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</si>
  <si>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</si>
  <si>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</si>
  <si>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</si>
  <si>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</si>
  <si>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</si>
  <si>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</si>
  <si>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</si>
  <si>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</si>
  <si>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</si>
  <si>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</si>
  <si>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</si>
  <si>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</si>
  <si>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</si>
  <si>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</si>
  <si>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</si>
  <si>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</si>
  <si>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</si>
  <si>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</si>
  <si>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</si>
  <si>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</si>
  <si>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</si>
  <si>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</si>
  <si>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</si>
  <si>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</si>
  <si>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</si>
  <si>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</si>
  <si>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</si>
  <si>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</si>
  <si>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</si>
  <si>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</si>
  <si>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</si>
  <si>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</si>
  <si>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</si>
  <si>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</si>
  <si>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</si>
  <si>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</si>
  <si>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</si>
  <si>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</si>
  <si>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</si>
  <si>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</si>
  <si>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</si>
  <si>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</si>
  <si>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</si>
  <si>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</si>
  <si>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</si>
  <si>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</si>
  <si>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</si>
  <si>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</si>
  <si>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</si>
  <si>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</si>
  <si>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</si>
  <si>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</si>
  <si>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</si>
  <si>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</si>
  <si>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</si>
  <si>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</si>
  <si>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</si>
  <si>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</si>
  <si>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</si>
  <si>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</si>
  <si>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</si>
  <si>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</si>
  <si>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</si>
  <si>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</si>
  <si>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</si>
  <si>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</si>
  <si>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</si>
  <si>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</si>
  <si>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</si>
  <si>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</si>
  <si>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</si>
  <si>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</si>
  <si>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</si>
  <si>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</si>
  <si>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</si>
  <si>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</si>
  <si>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</si>
  <si>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</si>
  <si>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</si>
  <si>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</si>
  <si>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</si>
  <si>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</si>
  <si>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</si>
  <si>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</si>
  <si>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</si>
  <si>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</si>
  <si>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</si>
  <si>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</si>
  <si>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</si>
  <si>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</si>
  <si>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</si>
  <si>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</si>
  <si>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</si>
  <si>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</si>
  <si>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</si>
  <si>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</si>
  <si>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</si>
  <si>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</si>
  <si>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</si>
  <si>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</si>
  <si>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</si>
  <si>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</si>
  <si>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</si>
  <si>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</si>
  <si>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</si>
  <si>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</si>
  <si>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</si>
  <si>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</si>
  <si>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</si>
  <si>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</si>
  <si>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</si>
  <si>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</si>
  <si>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</si>
  <si>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</si>
  <si>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</si>
  <si>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</si>
  <si>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</si>
  <si>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</si>
  <si>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</si>
  <si>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</si>
  <si>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</si>
  <si>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</si>
  <si>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</si>
  <si>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</si>
  <si>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</si>
  <si>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</si>
  <si>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</si>
  <si>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</si>
  <si>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</si>
  <si>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</si>
  <si>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</si>
  <si>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</si>
  <si>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</si>
  <si>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</si>
  <si>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</si>
  <si>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</si>
  <si>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</si>
  <si>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</si>
  <si>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</si>
  <si>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</si>
  <si>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</si>
  <si>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</si>
  <si>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</si>
  <si>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</si>
  <si>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</si>
  <si>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</si>
  <si>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</si>
  <si>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</si>
  <si>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</si>
  <si>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</si>
  <si>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</si>
  <si>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</si>
  <si>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</si>
  <si>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</si>
  <si>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</si>
  <si>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</si>
  <si>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</si>
  <si>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</si>
  <si>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</si>
  <si>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</si>
  <si>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</si>
  <si>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</si>
  <si>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</si>
  <si>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</si>
  <si>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</si>
  <si>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</si>
  <si>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</si>
  <si>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</si>
  <si>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</si>
  <si>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</si>
  <si>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</si>
  <si>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</si>
  <si>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</si>
  <si>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</si>
  <si>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</si>
  <si>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</si>
  <si>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</si>
  <si>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</si>
  <si>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</si>
  <si>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</si>
  <si>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</si>
  <si>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</si>
  <si>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</si>
  <si>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</si>
  <si>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</si>
  <si>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</si>
  <si>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</si>
  <si>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</si>
  <si>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</si>
  <si>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</si>
  <si>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</si>
  <si>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</si>
  <si>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</si>
  <si>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</si>
  <si>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</si>
  <si>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</si>
  <si>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</si>
  <si>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</si>
  <si>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</si>
  <si>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</si>
  <si>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</si>
  <si>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</si>
  <si>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</si>
  <si>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</si>
  <si>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</si>
  <si>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</si>
  <si>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</si>
  <si>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</si>
  <si>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</si>
  <si>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</si>
  <si>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</si>
  <si>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</si>
  <si>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</si>
  <si>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</si>
  <si>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</si>
  <si>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</si>
  <si>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</si>
  <si>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</si>
  <si>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</si>
  <si>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</si>
  <si>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</si>
  <si>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</si>
  <si>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</si>
  <si>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</si>
  <si>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</si>
  <si>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</si>
  <si>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</si>
  <si>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</si>
  <si>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</si>
  <si>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</si>
  <si>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</si>
  <si>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</si>
  <si>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</si>
  <si>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</si>
  <si>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</si>
  <si>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</si>
  <si>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</si>
  <si>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</si>
  <si>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</si>
  <si>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</si>
  <si>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</si>
  <si>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</si>
  <si>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</si>
  <si>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</si>
  <si>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</si>
  <si>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</si>
  <si>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</si>
  <si>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</si>
  <si>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</si>
  <si>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</si>
  <si>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</si>
  <si>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</si>
  <si>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</si>
  <si>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</si>
  <si>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</si>
  <si>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</si>
  <si>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</si>
  <si>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</si>
  <si>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</si>
  <si>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</si>
  <si>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</si>
  <si>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</si>
  <si>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</si>
  <si>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</si>
  <si>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</si>
  <si>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</si>
  <si>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</si>
  <si>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</si>
  <si>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</si>
  <si>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</si>
  <si>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</si>
  <si>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</si>
  <si>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</si>
  <si>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</si>
  <si>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</si>
  <si>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</si>
  <si>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</si>
  <si>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</si>
  <si>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</si>
  <si>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</si>
  <si>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</si>
  <si>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</si>
  <si>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</si>
  <si>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</si>
  <si>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</si>
  <si>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</si>
  <si>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</si>
  <si>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</si>
  <si>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</si>
  <si>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</si>
  <si>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</si>
  <si>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</si>
  <si>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</si>
  <si>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</si>
  <si>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</si>
  <si>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</si>
  <si>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</si>
  <si>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</si>
  <si>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</si>
  <si>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</si>
  <si>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</si>
  <si>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</si>
  <si>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</si>
  <si>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</si>
  <si>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</si>
  <si>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</si>
  <si>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</si>
  <si>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</si>
  <si>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</si>
  <si>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</si>
  <si>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</si>
  <si>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</si>
  <si>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</si>
  <si>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</si>
  <si>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</si>
  <si>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</si>
  <si>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</si>
  <si>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</si>
  <si>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</si>
  <si>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</si>
  <si>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</si>
  <si>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</si>
  <si>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</si>
  <si>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</si>
  <si>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</si>
  <si>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</si>
  <si>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</si>
  <si>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</si>
  <si>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</si>
  <si>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</si>
  <si>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</si>
  <si>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</si>
  <si>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</si>
  <si>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</si>
  <si>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</si>
  <si>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</si>
  <si>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</si>
  <si>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</si>
  <si>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</si>
  <si>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</si>
  <si>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</si>
  <si>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</si>
  <si>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</si>
  <si>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</si>
  <si>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</si>
  <si>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</si>
  <si>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</si>
  <si>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</si>
  <si>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</si>
  <si>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</si>
  <si>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</si>
  <si>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</si>
  <si>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</si>
  <si>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</si>
  <si>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</si>
  <si>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</si>
  <si>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</si>
  <si>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</si>
  <si>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</si>
  <si>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</si>
  <si>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</si>
  <si>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</si>
  <si>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</si>
  <si>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</si>
  <si>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</si>
  <si>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</si>
  <si>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</si>
  <si>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</si>
  <si>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</si>
  <si>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</si>
  <si>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</si>
  <si>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</si>
  <si>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</si>
  <si>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</si>
  <si>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</si>
  <si>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</si>
  <si>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</si>
  <si>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</si>
  <si>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</si>
  <si>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</si>
  <si>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</si>
  <si>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</si>
  <si>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</si>
  <si>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</si>
  <si>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</si>
  <si>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</si>
  <si>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</si>
  <si>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</si>
  <si>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</si>
  <si>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</si>
  <si>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</si>
  <si>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</si>
  <si>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</si>
  <si>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</si>
  <si>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</si>
  <si>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</si>
  <si>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</si>
  <si>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</si>
  <si>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</si>
  <si>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</si>
  <si>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</si>
  <si>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</si>
  <si>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</si>
  <si>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</si>
  <si>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</si>
  <si>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</si>
  <si>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</si>
  <si>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</si>
  <si>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</si>
  <si>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</si>
  <si>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</si>
  <si>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</si>
  <si>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</si>
  <si>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</si>
  <si>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</si>
  <si>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</si>
  <si>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</si>
  <si>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</si>
  <si>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</si>
  <si>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</si>
  <si>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</si>
  <si>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</si>
  <si>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</si>
  <si>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</si>
  <si>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</si>
  <si>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</si>
  <si>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</si>
  <si>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</si>
  <si>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</si>
  <si>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</si>
  <si>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</si>
  <si>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</si>
  <si>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</si>
  <si>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</si>
  <si>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</si>
  <si>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</si>
  <si>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</si>
  <si>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</si>
  <si>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</si>
  <si>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</si>
  <si>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</si>
  <si>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</si>
  <si>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</si>
  <si>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</si>
  <si>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</si>
  <si>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</si>
  <si>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</si>
  <si>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</si>
  <si>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</si>
  <si>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</si>
  <si>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</si>
  <si>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</si>
  <si>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</si>
  <si>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</si>
  <si>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</si>
  <si>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</si>
  <si>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</si>
  <si>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</si>
  <si>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</si>
  <si>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</si>
  <si>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</si>
  <si>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</si>
  <si>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</si>
  <si>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</si>
  <si>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</si>
  <si>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</si>
  <si>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</si>
  <si>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</si>
  <si>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</si>
  <si>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</si>
  <si>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</si>
  <si>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</si>
  <si>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</si>
  <si>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</si>
  <si>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</si>
  <si>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</si>
  <si>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</si>
  <si>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</si>
  <si>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</si>
  <si>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</si>
  <si>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</si>
  <si>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</si>
  <si>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</si>
  <si>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</si>
  <si>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</si>
  <si>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</si>
  <si>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</si>
  <si>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</si>
  <si>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</si>
  <si>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</si>
  <si>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</si>
  <si>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</si>
  <si>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</si>
  <si>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</si>
  <si>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</si>
  <si>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</si>
  <si>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</si>
  <si>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</si>
  <si>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</si>
  <si>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</si>
  <si>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</si>
  <si>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</si>
  <si>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</si>
  <si>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</si>
  <si>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</si>
  <si>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</si>
  <si>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</si>
  <si>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</si>
  <si>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</si>
  <si>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</si>
  <si>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</si>
  <si>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</si>
  <si>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</si>
  <si>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</si>
  <si>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</si>
  <si>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</si>
  <si>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</si>
  <si>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</si>
  <si>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</si>
  <si>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</si>
  <si>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</si>
  <si>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</si>
  <si>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</si>
  <si>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</si>
  <si>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</si>
  <si>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</si>
  <si>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</si>
  <si>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</si>
  <si>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</si>
  <si>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</si>
  <si>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</si>
  <si>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</si>
  <si>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</si>
  <si>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</si>
  <si>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</si>
  <si>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</si>
  <si>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</si>
  <si>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</si>
  <si>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</si>
  <si>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</si>
  <si>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</si>
  <si>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</si>
  <si>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</si>
  <si>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</si>
  <si>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</si>
  <si>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</si>
  <si>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</si>
  <si>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</si>
  <si>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</si>
  <si>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</si>
  <si>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</si>
  <si>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</si>
  <si>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</si>
  <si>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</si>
  <si>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</si>
  <si>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</si>
  <si>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</si>
  <si>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</si>
  <si>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</si>
  <si>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</si>
  <si>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</si>
  <si>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</si>
  <si>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</si>
  <si>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</si>
  <si>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</si>
  <si>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</si>
  <si>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</si>
  <si>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</si>
  <si>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</si>
  <si>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</si>
  <si>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</si>
  <si>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</si>
  <si>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</si>
  <si>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</si>
  <si>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</si>
  <si>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</si>
  <si>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</si>
  <si>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</si>
  <si>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</si>
  <si>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</si>
  <si>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</si>
  <si>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</si>
  <si>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</si>
  <si>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</si>
  <si>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</si>
  <si>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</si>
  <si>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</si>
  <si>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</si>
  <si>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</si>
  <si>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</si>
  <si>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</si>
  <si>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</si>
  <si>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</si>
  <si>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</si>
  <si>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</si>
  <si>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</si>
  <si>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</si>
  <si>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</si>
  <si>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</si>
  <si>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</si>
  <si>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</si>
  <si>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</si>
  <si>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</si>
  <si>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</si>
  <si>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</si>
  <si>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</si>
  <si>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</si>
  <si>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</si>
  <si>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</si>
  <si>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</si>
  <si>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</si>
  <si>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</si>
  <si>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</si>
  <si>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</si>
  <si>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</si>
  <si>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</si>
  <si>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</si>
  <si>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</si>
  <si>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</si>
  <si>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</si>
  <si>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</si>
  <si>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</si>
  <si>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</si>
  <si>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</si>
  <si>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</si>
  <si>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</si>
  <si>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</si>
  <si>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</si>
  <si>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</si>
  <si>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</si>
  <si>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</si>
  <si>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</si>
  <si>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</si>
  <si>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</si>
  <si>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</si>
  <si>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</si>
  <si>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</si>
  <si>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</si>
  <si>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</si>
  <si>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</si>
  <si>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</si>
  <si>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</si>
  <si>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</si>
  <si>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</si>
  <si>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</si>
  <si>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</si>
  <si>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</si>
  <si>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</si>
  <si>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</si>
  <si>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</si>
  <si>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</si>
  <si>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</si>
  <si>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</si>
  <si>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</si>
  <si>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</si>
  <si>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</si>
  <si>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</si>
  <si>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</si>
  <si>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</si>
  <si>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</si>
  <si>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</si>
  <si>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</si>
  <si>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</si>
  <si>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</si>
  <si>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</si>
  <si>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</si>
  <si>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</si>
  <si>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</si>
  <si>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</si>
  <si>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</si>
  <si>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</si>
  <si>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</si>
  <si>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</si>
  <si>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</si>
  <si>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</si>
  <si>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</si>
  <si>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</si>
  <si>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</si>
  <si>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</si>
  <si>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</si>
  <si>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</si>
  <si>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</si>
  <si>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</si>
  <si>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</si>
  <si>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</si>
  <si>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</si>
  <si>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</si>
  <si>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</si>
  <si>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</si>
  <si>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</si>
  <si>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</si>
  <si>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</si>
  <si>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</si>
  <si>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</si>
  <si>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</si>
  <si>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</si>
  <si>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</si>
  <si>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</si>
  <si>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</si>
  <si>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</si>
  <si>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</si>
  <si>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</si>
  <si>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</si>
  <si>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</si>
  <si>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</si>
  <si>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</si>
  <si>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</si>
  <si>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</si>
  <si>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</si>
  <si>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</si>
  <si>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</si>
  <si>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</si>
  <si>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</si>
  <si>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</si>
  <si>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</si>
  <si>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</si>
  <si>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</si>
  <si>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</si>
  <si>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</si>
  <si>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</si>
  <si>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</si>
  <si>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</si>
  <si>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</si>
  <si>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</si>
  <si>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</si>
  <si>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</si>
  <si>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</si>
  <si>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</si>
  <si>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</si>
  <si>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</si>
  <si>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</si>
  <si>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</si>
  <si>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</si>
  <si>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</si>
  <si>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</si>
  <si>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</si>
  <si>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</si>
  <si>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</si>
  <si>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</si>
  <si>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</si>
  <si>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</si>
  <si>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</si>
  <si>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</si>
  <si>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</si>
  <si>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</si>
  <si>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</si>
  <si>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</si>
  <si>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</si>
  <si>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</si>
  <si>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</si>
  <si>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</si>
  <si>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</si>
  <si>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</si>
  <si>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</si>
  <si>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</si>
  <si>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</si>
  <si>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</si>
  <si>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</si>
  <si>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</si>
  <si>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</si>
  <si>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</si>
  <si>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</si>
  <si>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</si>
  <si>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</si>
  <si>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</si>
  <si>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</si>
  <si>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</si>
  <si>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</si>
  <si>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</si>
  <si>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</si>
  <si>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</si>
  <si>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</si>
  <si>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</si>
  <si>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</si>
  <si>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</si>
  <si>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</si>
  <si>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</si>
  <si>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</si>
  <si>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</si>
  <si>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</si>
  <si>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</si>
  <si>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</si>
  <si>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</si>
  <si>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</si>
  <si>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</si>
  <si>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</si>
  <si>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</si>
  <si>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</si>
  <si>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</si>
  <si>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</si>
  <si>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</si>
  <si>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</si>
  <si>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</si>
  <si>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</si>
  <si>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</si>
  <si>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</si>
  <si>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</si>
  <si>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</si>
  <si>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</si>
  <si>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</si>
  <si>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</si>
  <si>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</si>
  <si>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</si>
  <si>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</si>
  <si>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</si>
  <si>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</si>
  <si>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</si>
  <si>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</si>
  <si>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</si>
  <si>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</si>
  <si>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</si>
  <si>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</si>
  <si>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</si>
  <si>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</si>
  <si>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</si>
  <si>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</si>
  <si>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</si>
  <si>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</si>
  <si>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</si>
  <si>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</si>
  <si>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</si>
  <si>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</si>
  <si>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</si>
  <si>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</si>
  <si>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</si>
  <si>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</si>
  <si>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</si>
  <si>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</si>
  <si>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</si>
  <si>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</si>
  <si>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</si>
  <si>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</si>
  <si>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</si>
  <si>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</si>
  <si>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</si>
  <si>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</si>
  <si>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</si>
  <si>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</si>
  <si>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</si>
  <si>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</si>
  <si>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</si>
  <si>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</si>
  <si>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</si>
  <si>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</si>
  <si>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</si>
  <si>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</si>
  <si>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</si>
  <si>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</si>
  <si>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</si>
  <si>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</si>
  <si>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</si>
  <si>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</si>
  <si>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</si>
  <si>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</si>
  <si>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</si>
  <si>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</si>
  <si>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</si>
  <si>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</si>
  <si>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</si>
  <si>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</si>
  <si>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</si>
  <si>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</si>
  <si>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</si>
  <si>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</si>
  <si>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</si>
  <si>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</si>
  <si>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</si>
  <si>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</si>
  <si>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</si>
  <si>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</si>
  <si>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</si>
  <si>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</si>
  <si>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</si>
  <si>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</si>
  <si>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</si>
  <si>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</si>
  <si>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</si>
  <si>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</si>
  <si>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</si>
  <si>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</si>
  <si>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</si>
  <si>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</si>
  <si>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</si>
  <si>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</si>
  <si>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</si>
  <si>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</si>
  <si>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</si>
  <si>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</si>
  <si>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</si>
  <si>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</si>
  <si>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</si>
  <si>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</si>
  <si>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</si>
  <si>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</si>
  <si>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</si>
  <si>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</si>
  <si>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</si>
  <si>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</si>
  <si>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</si>
  <si>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</si>
  <si>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</si>
  <si>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</si>
  <si>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</si>
  <si>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</si>
  <si>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</si>
  <si>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</si>
  <si>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</si>
  <si>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</si>
  <si>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</si>
  <si>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</si>
  <si>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</si>
  <si>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</si>
  <si>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</si>
  <si>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</si>
  <si>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</si>
  <si>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</si>
  <si>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</si>
  <si>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</si>
  <si>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</si>
  <si>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</si>
  <si>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</si>
  <si>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</si>
  <si>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</si>
  <si>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</si>
  <si>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</si>
  <si>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</si>
  <si>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</si>
  <si>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</si>
  <si>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</si>
  <si>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</si>
  <si>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</si>
  <si>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</si>
  <si>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</si>
  <si>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</si>
  <si>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</si>
  <si>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</si>
  <si>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</si>
  <si>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</si>
  <si>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</si>
  <si>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</si>
  <si>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</si>
  <si>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</si>
  <si>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</si>
  <si>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</si>
  <si>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</si>
  <si>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</si>
  <si>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</si>
  <si>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</si>
  <si>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</si>
  <si>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</si>
  <si>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</si>
  <si>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</si>
  <si>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</si>
  <si>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</si>
  <si>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</si>
  <si>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</si>
  <si>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</si>
  <si>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</si>
  <si>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</si>
  <si>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</si>
  <si>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</si>
  <si>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</si>
  <si>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</si>
  <si>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</si>
  <si>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</si>
  <si>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</si>
  <si>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</si>
  <si>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</si>
  <si>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</si>
  <si>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</si>
  <si>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</si>
  <si>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</si>
  <si>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</si>
  <si>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</si>
  <si>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</si>
  <si>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</si>
  <si>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</si>
  <si>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</si>
  <si>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</si>
  <si>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</si>
  <si>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</si>
  <si>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</si>
  <si>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</si>
  <si>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</si>
  <si>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</si>
  <si>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</si>
  <si>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</si>
  <si>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</si>
  <si>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</si>
  <si>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</si>
  <si>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</si>
  <si>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</si>
  <si>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</si>
  <si>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</si>
  <si>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</si>
  <si>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</si>
  <si>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</si>
  <si>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</si>
  <si>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</si>
  <si>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</si>
  <si>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</si>
  <si>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</si>
  <si>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</si>
  <si>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</si>
  <si>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</si>
  <si>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</si>
  <si>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</si>
  <si>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</si>
  <si>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</si>
  <si>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</si>
  <si>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</si>
  <si>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</si>
  <si>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</si>
  <si>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</si>
  <si>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</si>
  <si>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</si>
  <si>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</si>
  <si>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</si>
  <si>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</si>
  <si>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</si>
  <si>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</si>
  <si>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</si>
  <si>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</si>
  <si>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</si>
  <si>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</si>
  <si>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</si>
  <si>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</si>
  <si>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</si>
  <si>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</si>
  <si>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</si>
  <si>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</si>
  <si>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</si>
  <si>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</si>
  <si>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</si>
  <si>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</si>
  <si>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</si>
  <si>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</si>
  <si>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</si>
  <si>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</si>
  <si>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</si>
  <si>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</si>
  <si>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</si>
  <si>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</si>
  <si>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</si>
  <si>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</si>
  <si>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</si>
  <si>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</si>
  <si>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</si>
  <si>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</si>
  <si>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</si>
  <si>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</si>
  <si>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</si>
  <si>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</si>
  <si>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</si>
  <si>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</si>
  <si>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</si>
  <si>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</si>
  <si>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</si>
  <si>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</si>
  <si>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</si>
  <si>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</si>
  <si>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</si>
  <si>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</si>
  <si>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</si>
  <si>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</si>
  <si>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</si>
  <si>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</si>
  <si>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</si>
  <si>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</si>
  <si>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</si>
  <si>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</si>
  <si>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</si>
  <si>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</si>
  <si>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</si>
  <si>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</si>
  <si>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</si>
  <si>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</si>
  <si>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</si>
  <si>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</si>
  <si>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</si>
  <si>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</si>
  <si>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</si>
  <si>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</si>
  <si>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</si>
  <si>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</si>
  <si>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</si>
  <si>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</si>
  <si>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</si>
  <si>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</si>
  <si>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</si>
  <si>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</si>
  <si>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</si>
  <si>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</si>
  <si>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</si>
  <si>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</si>
  <si>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</si>
  <si>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</si>
  <si>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</si>
  <si>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</si>
  <si>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</si>
  <si>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</si>
  <si>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</si>
  <si>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</si>
  <si>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</si>
  <si>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</si>
  <si>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</si>
  <si>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</si>
  <si>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</si>
  <si>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</si>
  <si>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</si>
  <si>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</si>
  <si>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</si>
  <si>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</si>
  <si>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</si>
  <si>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</si>
  <si>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</si>
  <si>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</si>
  <si>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</si>
  <si>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</si>
  <si>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</si>
  <si>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</si>
  <si>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</si>
  <si>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</si>
  <si>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</si>
  <si>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</si>
  <si>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</si>
  <si>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</si>
  <si>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</si>
  <si>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</si>
  <si>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</si>
  <si>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</si>
  <si>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</si>
  <si>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</si>
  <si>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</si>
  <si>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</si>
  <si>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</si>
  <si>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</si>
  <si>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</si>
  <si>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</si>
  <si>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</si>
  <si>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</si>
  <si>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</si>
  <si>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</si>
  <si>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</si>
  <si>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</si>
  <si>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</si>
  <si>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</si>
  <si>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</si>
  <si>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</si>
  <si>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</si>
  <si>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</si>
  <si>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</si>
  <si>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</si>
  <si>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</si>
  <si>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</si>
  <si>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</si>
  <si>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</si>
  <si>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</si>
  <si>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</si>
  <si>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</si>
  <si>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</si>
  <si>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</si>
  <si>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</si>
  <si>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</si>
  <si>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</si>
  <si>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</si>
  <si>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</si>
  <si>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</si>
  <si>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</si>
  <si>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</si>
  <si>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</si>
  <si>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</si>
  <si>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</si>
  <si>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</si>
  <si>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</si>
  <si>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</si>
  <si>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</si>
  <si>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</si>
  <si>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</si>
  <si>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</si>
  <si>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</si>
  <si>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</si>
  <si>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</si>
  <si>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</si>
  <si>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</si>
  <si>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</si>
  <si>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</si>
  <si>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</si>
  <si>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</si>
  <si>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</si>
  <si>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</si>
  <si>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</si>
  <si>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</si>
  <si>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</si>
  <si>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</si>
  <si>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</si>
  <si>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</si>
  <si>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</si>
  <si>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</si>
  <si>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</si>
  <si>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</si>
  <si>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</si>
  <si>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</si>
  <si>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</si>
  <si>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</si>
  <si>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</si>
  <si>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</si>
  <si>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</si>
  <si>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</si>
  <si>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</si>
  <si>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</si>
  <si>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</si>
  <si>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</si>
  <si>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</si>
  <si>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</si>
  <si>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</si>
  <si>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</si>
  <si>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</si>
  <si>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</si>
  <si>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</si>
  <si>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</si>
  <si>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</si>
  <si>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</si>
  <si>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</si>
  <si>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</si>
  <si>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</si>
  <si>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</si>
  <si>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</si>
  <si>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</si>
  <si>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</si>
  <si>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</si>
  <si>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</si>
  <si>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</si>
  <si>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</si>
  <si>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</si>
  <si>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</si>
  <si>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</si>
  <si>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</si>
  <si>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</si>
  <si>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</si>
  <si>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</si>
  <si>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</si>
  <si>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</si>
  <si>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</si>
  <si>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</si>
  <si>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</si>
  <si>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</si>
  <si>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</si>
  <si>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</si>
  <si>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</si>
  <si>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</si>
  <si>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</si>
  <si>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</si>
  <si>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</si>
  <si>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</si>
  <si>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</si>
  <si>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</si>
  <si>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</si>
  <si>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</si>
  <si>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</si>
  <si>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</si>
  <si>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</si>
  <si>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</si>
  <si>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</si>
  <si>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</si>
  <si>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</si>
  <si>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</si>
  <si>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</si>
  <si>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</si>
  <si>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</si>
  <si>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</si>
  <si>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</si>
  <si>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</si>
  <si>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</si>
  <si>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</si>
  <si>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</si>
  <si>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</si>
  <si>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</si>
  <si>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</si>
  <si>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</si>
  <si>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</si>
  <si>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</si>
  <si>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</si>
  <si>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</si>
  <si>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</si>
  <si>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</si>
  <si>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</si>
  <si>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</si>
  <si>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</si>
  <si>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</si>
  <si>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</si>
  <si>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</si>
  <si>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</si>
  <si>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</si>
  <si>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</si>
  <si>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</si>
  <si>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</si>
  <si>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</si>
  <si>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</si>
  <si>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</si>
  <si>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</si>
  <si>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</si>
  <si>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</si>
  <si>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</si>
  <si>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</si>
  <si>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</si>
  <si>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</si>
  <si>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</si>
  <si>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</si>
  <si>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</si>
  <si>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</si>
  <si>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</si>
  <si>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</si>
  <si>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</si>
  <si>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</si>
  <si>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</si>
  <si>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</si>
  <si>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</si>
  <si>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</si>
  <si>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</si>
  <si>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</si>
  <si>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</si>
  <si>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</si>
  <si>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</si>
  <si>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</si>
  <si>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</si>
  <si>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</si>
  <si>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</si>
  <si>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</si>
  <si>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</si>
  <si>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</si>
  <si>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</si>
  <si>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</si>
  <si>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</si>
  <si>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</si>
  <si>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</si>
  <si>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</si>
  <si>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</si>
  <si>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</si>
  <si>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</si>
  <si>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</si>
  <si>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</si>
  <si>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</si>
  <si>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</si>
  <si>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</si>
  <si>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</si>
  <si>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</si>
  <si>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</si>
  <si>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</si>
  <si>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</si>
  <si>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</si>
  <si>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</si>
  <si>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</si>
  <si>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</si>
  <si>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</si>
  <si>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</si>
  <si>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</si>
  <si>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</si>
  <si>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</si>
  <si>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</si>
  <si>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</si>
  <si>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</si>
  <si>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</si>
  <si>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</si>
  <si>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</si>
  <si>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</si>
  <si>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</si>
  <si>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</si>
  <si>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</si>
  <si>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</si>
  <si>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</si>
  <si>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</si>
  <si>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</si>
  <si>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</si>
  <si>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</si>
  <si>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</si>
  <si>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</si>
  <si>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</si>
  <si>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</si>
  <si>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</si>
  <si>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</si>
  <si>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</si>
  <si>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</si>
  <si>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</si>
  <si>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</si>
  <si>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</si>
  <si>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</si>
  <si>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</si>
  <si>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</si>
  <si>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</si>
  <si>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</si>
  <si>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</si>
  <si>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</si>
  <si>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</si>
  <si>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</si>
  <si>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</si>
  <si>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</si>
  <si>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</si>
  <si>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</si>
  <si>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</si>
  <si>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</si>
  <si>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</si>
  <si>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</si>
  <si>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</si>
  <si>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</si>
  <si>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</si>
  <si>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</si>
  <si>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</si>
  <si>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</si>
  <si>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</si>
  <si>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</si>
  <si>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</si>
  <si>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</si>
  <si>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</si>
  <si>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</si>
  <si>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</si>
  <si>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</si>
  <si>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</si>
  <si>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</si>
  <si>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</si>
  <si>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</si>
  <si>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</si>
  <si>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</si>
  <si>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</si>
  <si>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</si>
  <si>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</si>
  <si>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</si>
  <si>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</si>
  <si>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</si>
  <si>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</si>
  <si>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</si>
  <si>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</si>
  <si>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</si>
  <si>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</si>
  <si>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</si>
  <si>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</si>
  <si>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</si>
  <si>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</si>
  <si>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</si>
  <si>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</si>
  <si>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</si>
  <si>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</si>
  <si>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</si>
  <si>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</si>
  <si>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</si>
  <si>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</si>
  <si>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</si>
  <si>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</si>
  <si>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</si>
  <si>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</si>
  <si>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</si>
  <si>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</si>
  <si>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</si>
  <si>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</si>
  <si>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</si>
  <si>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</si>
  <si>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</si>
  <si>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</si>
  <si>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</si>
  <si>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</si>
  <si>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</si>
  <si>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</si>
  <si>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</si>
  <si>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</si>
  <si>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</si>
  <si>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</si>
  <si>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</si>
  <si>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</si>
  <si>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</si>
  <si>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</si>
  <si>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</si>
  <si>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</si>
  <si>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</si>
  <si>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</si>
  <si>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</si>
  <si>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</si>
  <si>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</si>
  <si>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</si>
  <si>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</si>
  <si>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</si>
  <si>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</si>
  <si>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</si>
  <si>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</si>
  <si>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</si>
  <si>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</si>
  <si>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</si>
  <si>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</si>
  <si>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</si>
  <si>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</si>
  <si>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</si>
  <si>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</si>
  <si>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</si>
  <si>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</si>
  <si>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</si>
  <si>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</si>
  <si>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</si>
  <si>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</si>
  <si>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</si>
  <si>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</si>
  <si>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</si>
  <si>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</si>
  <si>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</si>
  <si>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</si>
  <si>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</si>
  <si>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</si>
  <si>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</si>
  <si>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</si>
  <si>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</si>
  <si>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</si>
  <si>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</si>
  <si>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</si>
  <si>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</si>
  <si>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</si>
  <si>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</si>
  <si>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</si>
  <si>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</si>
  <si>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</si>
  <si>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</si>
  <si>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</si>
  <si>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</si>
  <si>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</si>
  <si>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</si>
  <si>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</si>
  <si>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</si>
  <si>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</si>
  <si>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</si>
  <si>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</si>
  <si>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</si>
  <si>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</si>
  <si>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</si>
  <si>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</si>
  <si>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</si>
  <si>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</si>
  <si>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</si>
  <si>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</si>
  <si>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</si>
  <si>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</si>
  <si>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</si>
  <si>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</si>
  <si>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</si>
  <si>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</si>
  <si>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</si>
  <si>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</si>
  <si>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</si>
  <si>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</si>
  <si>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</si>
  <si>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</si>
  <si>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</si>
  <si>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</si>
  <si>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</si>
  <si>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</si>
  <si>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</si>
  <si>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</si>
  <si>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</si>
  <si>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</si>
  <si>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</si>
  <si>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</si>
  <si>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</si>
  <si>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</si>
  <si>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</si>
  <si>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</si>
  <si>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</si>
  <si>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</si>
  <si>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</si>
  <si>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</si>
  <si>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</si>
  <si>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</si>
  <si>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</si>
  <si>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</si>
  <si>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</si>
  <si>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</si>
  <si>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</si>
  <si>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</si>
  <si>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</si>
  <si>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</si>
  <si>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</si>
  <si>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</si>
  <si>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</si>
  <si>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</si>
  <si>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</si>
  <si>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</si>
  <si>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</si>
  <si>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</si>
  <si>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</si>
  <si>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</si>
  <si>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</si>
  <si>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</si>
  <si>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</si>
  <si>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</si>
  <si>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</si>
  <si>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</si>
  <si>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</si>
  <si>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</si>
  <si>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</si>
  <si>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</si>
  <si>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</si>
  <si>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</si>
  <si>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</si>
  <si>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</si>
  <si>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</si>
  <si>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</si>
  <si>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</si>
  <si>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</si>
  <si>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</si>
  <si>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</si>
  <si>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</si>
  <si>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</si>
  <si>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</si>
  <si>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</si>
  <si>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</si>
  <si>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</si>
  <si>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</si>
  <si>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</si>
  <si>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</si>
  <si>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</si>
  <si>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</si>
  <si>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</si>
  <si>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</si>
  <si>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</si>
  <si>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</si>
  <si>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</si>
  <si>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</si>
  <si>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</si>
  <si>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</si>
  <si>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</si>
  <si>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</si>
  <si>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</si>
  <si>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</si>
  <si>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</si>
  <si>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</si>
  <si>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</si>
  <si>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</si>
  <si>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</si>
  <si>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</si>
  <si>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</si>
  <si>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</si>
  <si>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</si>
  <si>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</si>
  <si>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</si>
  <si>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</si>
  <si>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</si>
  <si>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</si>
  <si>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</si>
  <si>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</si>
  <si>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</si>
  <si>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</si>
  <si>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</si>
  <si>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</si>
  <si>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</si>
  <si>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</si>
  <si>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</si>
  <si>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</si>
  <si>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</si>
  <si>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</si>
  <si>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</si>
  <si>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</si>
  <si>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</si>
  <si>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</si>
  <si>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</si>
  <si>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</si>
  <si>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</si>
  <si>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</si>
  <si>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</si>
  <si>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</si>
  <si>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</si>
  <si>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</si>
  <si>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</si>
  <si>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</si>
  <si>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</si>
  <si>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</si>
  <si>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</si>
  <si>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</si>
  <si>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</si>
  <si>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</si>
  <si>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</si>
  <si>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</si>
  <si>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</si>
  <si>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</si>
  <si>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</si>
  <si>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</si>
  <si>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</si>
  <si>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</si>
  <si>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</si>
  <si>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</si>
  <si>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</si>
  <si>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</si>
  <si>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</si>
  <si>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</si>
  <si>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</si>
  <si>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</si>
  <si>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</si>
  <si>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</si>
  <si>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</si>
  <si>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</si>
  <si>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</si>
  <si>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</si>
  <si>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</si>
  <si>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</si>
  <si>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</si>
  <si>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</si>
  <si>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</si>
  <si>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</si>
  <si>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</si>
  <si>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</si>
  <si>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</si>
  <si>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</si>
  <si>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</si>
  <si>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</si>
  <si>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</si>
  <si>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</si>
  <si>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</si>
  <si>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</si>
  <si>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</si>
  <si>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</si>
  <si>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</si>
  <si>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</si>
  <si>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</si>
  <si>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</si>
  <si>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</si>
  <si>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</si>
  <si>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</si>
  <si>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</si>
  <si>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</si>
  <si>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</si>
  <si>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</si>
  <si>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</si>
  <si>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</si>
  <si>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</si>
  <si>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</si>
  <si>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</si>
  <si>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</si>
  <si>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</si>
  <si>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</si>
  <si>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</si>
  <si>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</si>
  <si>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</si>
  <si>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</si>
  <si>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</si>
  <si>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</si>
  <si>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</si>
  <si>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</si>
  <si>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</si>
  <si>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</si>
  <si>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</si>
  <si>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</si>
  <si>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</si>
  <si>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</si>
  <si>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</si>
  <si>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</si>
  <si>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</si>
  <si>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</si>
  <si>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</si>
  <si>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</si>
  <si>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</si>
  <si>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</si>
  <si>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</si>
  <si>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</si>
  <si>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</si>
  <si>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</si>
  <si>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</si>
  <si>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</si>
  <si>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</si>
  <si>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</si>
  <si>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</si>
  <si>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</si>
  <si>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</si>
  <si>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</si>
  <si>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</si>
  <si>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</si>
  <si>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</si>
  <si>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</si>
  <si>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</si>
  <si>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</si>
  <si>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</si>
  <si>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</si>
  <si>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</si>
  <si>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</si>
  <si>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</si>
  <si>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</si>
  <si>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</si>
  <si>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</si>
  <si>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</si>
  <si>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</si>
  <si>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</si>
  <si>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</si>
  <si>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</si>
  <si>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</si>
  <si>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</si>
  <si>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</si>
  <si>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</si>
  <si>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</si>
  <si>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</si>
  <si>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</si>
  <si>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</si>
  <si>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</si>
  <si>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</si>
  <si>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</si>
  <si>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</si>
  <si>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</si>
  <si>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</si>
  <si>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</si>
  <si>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</si>
  <si>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</si>
  <si>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</si>
  <si>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</si>
  <si>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</si>
  <si>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</si>
  <si>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</si>
  <si>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</si>
  <si>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</si>
  <si>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</si>
  <si>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</si>
  <si>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</si>
  <si>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</si>
  <si>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</si>
  <si>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</si>
  <si>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</si>
  <si>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</si>
  <si>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</si>
  <si>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</si>
  <si>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</si>
  <si>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</si>
  <si>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</si>
  <si>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</si>
  <si>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</si>
  <si>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</si>
  <si>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</si>
  <si>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</si>
  <si>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</si>
  <si>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</si>
  <si>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</si>
  <si>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</si>
  <si>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</si>
  <si>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</si>
  <si>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</si>
  <si>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</si>
  <si>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</si>
  <si>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</si>
  <si>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</si>
  <si>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</si>
  <si>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</si>
  <si>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</si>
  <si>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</si>
  <si>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</si>
  <si>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</si>
  <si>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</si>
  <si>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</si>
  <si>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</si>
  <si>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</si>
  <si>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</si>
  <si>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</si>
  <si>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</si>
  <si>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</si>
  <si>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</si>
  <si>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</si>
  <si>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</si>
  <si>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</si>
  <si>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</si>
  <si>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</si>
  <si>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</si>
  <si>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</si>
  <si>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</si>
  <si>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</si>
  <si>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</si>
  <si>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</si>
  <si>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</si>
  <si>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</si>
  <si>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</si>
  <si>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</si>
  <si>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</si>
  <si>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</si>
  <si>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</si>
  <si>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</si>
  <si>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</si>
  <si>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</si>
  <si>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</si>
  <si>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</si>
  <si>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</si>
  <si>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</si>
  <si>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</si>
  <si>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</si>
  <si>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</si>
  <si>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</si>
  <si>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</si>
  <si>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</si>
  <si>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</si>
  <si>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</si>
  <si>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</si>
  <si>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</si>
  <si>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</si>
  <si>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</si>
  <si>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</si>
  <si>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</si>
  <si>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</si>
  <si>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</si>
  <si>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</si>
  <si>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</si>
  <si>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</si>
  <si>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</si>
  <si>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</si>
  <si>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</si>
  <si>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</si>
  <si>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</si>
  <si>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</si>
  <si>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</si>
  <si>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</si>
  <si>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</si>
  <si>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</si>
  <si>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</si>
  <si>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</si>
  <si>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</si>
  <si>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</si>
  <si>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</si>
  <si>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</si>
  <si>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</si>
  <si>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</si>
  <si>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</si>
  <si>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</si>
  <si>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</si>
  <si>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</si>
  <si>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</si>
  <si>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</si>
  <si>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</si>
  <si>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</si>
  <si>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</si>
  <si>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</si>
  <si>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</si>
  <si>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</si>
  <si>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</si>
  <si>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</si>
  <si>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</si>
  <si>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</si>
  <si>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</si>
  <si>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</si>
  <si>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</si>
  <si>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</si>
  <si>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</si>
  <si>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</si>
  <si>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</si>
  <si>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</si>
  <si>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</si>
  <si>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</si>
  <si>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</si>
  <si>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</si>
  <si>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</si>
  <si>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</si>
  <si>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</si>
  <si>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</si>
  <si>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</si>
  <si>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</si>
  <si>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</si>
  <si>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</si>
  <si>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</si>
  <si>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</si>
  <si>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</si>
  <si>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</si>
  <si>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</si>
  <si>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</si>
  <si>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</si>
  <si>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</si>
  <si>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</si>
  <si>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</si>
  <si>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</si>
  <si>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</si>
  <si>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</si>
  <si>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</si>
  <si>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</si>
  <si>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</si>
  <si>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</si>
  <si>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</si>
  <si>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</si>
  <si>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</si>
  <si>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</si>
  <si>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</si>
  <si>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</si>
  <si>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</si>
  <si>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</si>
  <si>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</si>
  <si>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</si>
  <si>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</si>
  <si>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</si>
  <si>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</si>
  <si>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</si>
  <si>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</si>
  <si>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</si>
  <si>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</si>
  <si>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</si>
  <si>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</si>
  <si>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</si>
  <si>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</si>
  <si>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</si>
  <si>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</si>
  <si>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</si>
  <si>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</si>
  <si>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</si>
  <si>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</si>
  <si>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</si>
  <si>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</si>
  <si>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</si>
  <si>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</si>
  <si>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</si>
  <si>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</si>
  <si>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</si>
  <si>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</si>
  <si>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</si>
  <si>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</si>
  <si>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</si>
  <si>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</si>
  <si>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</si>
  <si>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</si>
  <si>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</si>
  <si>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</si>
  <si>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</si>
  <si>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</si>
  <si>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</si>
  <si>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</si>
  <si>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</si>
  <si>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</si>
  <si>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</si>
  <si>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</si>
  <si>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</si>
  <si>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</si>
  <si>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</si>
  <si>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</si>
  <si>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</si>
  <si>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</si>
  <si>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</si>
  <si>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</si>
  <si>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</si>
  <si>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</si>
  <si>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</si>
  <si>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</si>
  <si>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</si>
  <si>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</si>
  <si>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</si>
  <si>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</si>
  <si>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</si>
  <si>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</si>
  <si>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</si>
  <si>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</si>
  <si>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</si>
  <si>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</si>
  <si>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</si>
  <si>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</si>
  <si>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</si>
  <si>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</si>
  <si>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</si>
  <si>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</si>
  <si>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</si>
  <si>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</si>
  <si>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</si>
  <si>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</si>
  <si>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</si>
  <si>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</si>
  <si>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</si>
  <si>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</si>
  <si>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</si>
  <si>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</si>
  <si>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</si>
  <si>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</si>
  <si>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</si>
  <si>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</si>
  <si>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</si>
  <si>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</si>
  <si>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</si>
  <si>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</si>
  <si>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</si>
  <si>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</si>
  <si>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</si>
  <si>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</si>
  <si>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</si>
  <si>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</si>
  <si>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</si>
  <si>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</si>
  <si>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</si>
  <si>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</si>
  <si>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</si>
  <si>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</si>
  <si>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</si>
  <si>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</si>
  <si>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</si>
  <si>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</si>
  <si>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</si>
  <si>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</si>
  <si>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</si>
  <si>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</si>
  <si>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</si>
  <si>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</si>
  <si>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</si>
  <si>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</si>
  <si>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</si>
  <si>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</si>
  <si>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</si>
  <si>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</si>
  <si>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</si>
  <si>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</si>
  <si>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</si>
  <si>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</si>
  <si>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</si>
  <si>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</si>
  <si>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</si>
  <si>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</si>
  <si>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</si>
  <si>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</si>
  <si>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</si>
  <si>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</si>
  <si>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</si>
  <si>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</si>
  <si>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</si>
  <si>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</si>
  <si>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</si>
  <si>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</si>
  <si>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</si>
  <si>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</si>
  <si>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</si>
  <si>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</si>
  <si>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</si>
  <si>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</si>
  <si>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</si>
  <si>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</si>
  <si>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</si>
  <si>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</si>
  <si>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</si>
  <si>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</si>
  <si>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</si>
  <si>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</si>
  <si>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</si>
  <si>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</si>
  <si>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</si>
  <si>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</si>
  <si>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</si>
  <si>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</si>
  <si>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</si>
  <si>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</si>
  <si>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</si>
  <si>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</si>
  <si>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</si>
  <si>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</si>
  <si>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</si>
  <si>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</si>
  <si>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</si>
  <si>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</si>
  <si>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</si>
  <si>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</si>
  <si>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</si>
  <si>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</si>
  <si>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</si>
  <si>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</si>
  <si>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</si>
  <si>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</si>
  <si>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</si>
  <si>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</si>
  <si>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</si>
  <si>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</si>
  <si>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</si>
  <si>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</si>
  <si>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</si>
  <si>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</si>
  <si>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</si>
  <si>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</si>
  <si>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</si>
  <si>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</si>
  <si>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</si>
  <si>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</si>
  <si>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</si>
  <si>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</si>
  <si>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</si>
  <si>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</si>
  <si>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</si>
  <si>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</si>
  <si>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</si>
  <si>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</si>
  <si>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</si>
  <si>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</si>
  <si>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</si>
  <si>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</si>
  <si>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</si>
  <si>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</si>
  <si>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</si>
  <si>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</si>
  <si>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</si>
  <si>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</si>
  <si>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</si>
  <si>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</si>
  <si>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</si>
  <si>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</si>
  <si>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</si>
  <si>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</si>
  <si>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</si>
  <si>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</si>
  <si>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</si>
  <si>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</si>
  <si>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</si>
  <si>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</si>
  <si>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</si>
  <si>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</si>
  <si>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</si>
  <si>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</si>
  <si>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</si>
  <si>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</si>
  <si>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</si>
  <si>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</si>
  <si>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</si>
  <si>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</si>
  <si>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</si>
  <si>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</si>
  <si>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</si>
  <si>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</si>
  <si>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</si>
  <si>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</si>
  <si>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</si>
  <si>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</si>
  <si>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</si>
  <si>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</si>
  <si>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</si>
  <si>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</si>
  <si>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</si>
  <si>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</si>
  <si>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</si>
  <si>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</si>
  <si>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</si>
  <si>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</si>
  <si>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</si>
  <si>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</si>
  <si>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</si>
  <si>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</si>
  <si>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</si>
  <si>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</si>
  <si>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</si>
  <si>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</si>
  <si>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</si>
  <si>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</si>
  <si>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</si>
  <si>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</si>
  <si>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</si>
  <si>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</si>
  <si>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</si>
  <si>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</si>
  <si>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</si>
  <si>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</si>
  <si>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</si>
  <si>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</si>
  <si>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</si>
  <si>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</si>
  <si>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</si>
  <si>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</si>
  <si>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</si>
  <si>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</si>
  <si>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</si>
  <si>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</si>
  <si>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</si>
  <si>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</si>
  <si>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</si>
  <si>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</si>
  <si>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</si>
  <si>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</si>
  <si>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</si>
  <si>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</si>
  <si>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</si>
  <si>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</si>
  <si>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</si>
  <si>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</si>
  <si>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</si>
  <si>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</si>
  <si>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</si>
  <si>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</si>
  <si>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</si>
  <si>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</si>
  <si>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</si>
  <si>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</si>
  <si>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</si>
  <si>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</si>
  <si>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</si>
  <si>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</si>
  <si>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</si>
  <si>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</si>
  <si>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</si>
  <si>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</si>
  <si>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</si>
  <si>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</si>
  <si>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</si>
  <si>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</si>
  <si>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</si>
  <si>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</si>
  <si>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</si>
  <si>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</si>
  <si>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</si>
  <si>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</si>
  <si>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</si>
  <si>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</si>
  <si>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</si>
  <si>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</si>
  <si>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</si>
  <si>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</si>
  <si>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</si>
  <si>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</si>
  <si>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</si>
  <si>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</si>
  <si>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</si>
  <si>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</si>
  <si>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</si>
  <si>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</si>
  <si>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</si>
  <si>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</si>
  <si>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</si>
  <si>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</si>
  <si>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</si>
  <si>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</si>
  <si>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</si>
  <si>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</si>
  <si>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</si>
  <si>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</si>
  <si>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</si>
  <si>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</si>
  <si>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</si>
  <si>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</si>
  <si>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</si>
  <si>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</si>
  <si>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</si>
  <si>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</si>
  <si>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</si>
  <si>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</si>
  <si>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</si>
  <si>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</si>
  <si>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</si>
  <si>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</si>
  <si>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</si>
  <si>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</si>
  <si>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</si>
  <si>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</si>
  <si>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</si>
  <si>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</si>
  <si>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</si>
  <si>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</si>
  <si>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</si>
  <si>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</si>
  <si>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</si>
  <si>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</si>
  <si>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</si>
  <si>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</si>
  <si>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</si>
  <si>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</si>
  <si>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</si>
  <si>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</si>
  <si>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</si>
  <si>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</si>
  <si>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</si>
  <si>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</si>
  <si>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</si>
  <si>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</si>
  <si>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</si>
  <si>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</si>
  <si>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</si>
  <si>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</si>
  <si>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</si>
  <si>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</si>
  <si>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</si>
  <si>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</si>
  <si>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</si>
  <si>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</si>
  <si>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</si>
  <si>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</si>
  <si>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</si>
  <si>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</si>
  <si>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</si>
  <si>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</si>
  <si>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</si>
  <si>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</si>
  <si>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</si>
  <si>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</si>
  <si>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</si>
  <si>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</si>
  <si>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</si>
  <si>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</si>
  <si>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</si>
  <si>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</si>
  <si>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</si>
  <si>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</si>
  <si>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</si>
  <si>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</si>
  <si>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</si>
  <si>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</si>
  <si>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</si>
  <si>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</si>
  <si>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</si>
  <si>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</si>
  <si>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</si>
  <si>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</si>
  <si>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</si>
  <si>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</si>
  <si>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</si>
  <si>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</si>
  <si>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</si>
  <si>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</si>
  <si>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</si>
  <si>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</si>
  <si>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</si>
  <si>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</si>
  <si>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</si>
  <si>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</si>
  <si>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</si>
  <si>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</si>
  <si>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</si>
  <si>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</si>
  <si>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</si>
  <si>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</si>
  <si>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</si>
  <si>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</si>
  <si>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</si>
  <si>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</si>
  <si>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</si>
  <si>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</si>
  <si>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</si>
  <si>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</si>
  <si>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</si>
  <si>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</si>
  <si>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</si>
  <si>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</si>
  <si>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</si>
  <si>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</si>
  <si>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</si>
  <si>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</si>
  <si>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</si>
  <si>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</si>
  <si>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</si>
  <si>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</si>
  <si>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</si>
  <si>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</si>
  <si>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</si>
  <si>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</si>
  <si>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</si>
  <si>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</si>
  <si>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</si>
  <si>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</si>
  <si>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</si>
  <si>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</si>
  <si>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</si>
  <si>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</si>
  <si>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</si>
  <si>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</si>
  <si>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</si>
  <si>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</si>
  <si>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</si>
  <si>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</si>
  <si>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</si>
  <si>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</si>
  <si>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</si>
  <si>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</si>
  <si>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</si>
  <si>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</si>
  <si>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</si>
  <si>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</si>
  <si>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</si>
  <si>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</si>
  <si>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</si>
  <si>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</si>
  <si>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</si>
  <si>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</si>
  <si>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</si>
  <si>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</si>
  <si>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</si>
  <si>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</si>
  <si>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</si>
  <si>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</si>
  <si>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</si>
  <si>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</si>
  <si>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</si>
  <si>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</si>
  <si>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</si>
  <si>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</si>
  <si>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</si>
  <si>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</si>
  <si>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</si>
  <si>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</si>
  <si>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</si>
  <si>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</si>
  <si>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</si>
  <si>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</si>
  <si>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</si>
  <si>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</si>
  <si>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</si>
  <si>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</si>
  <si>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</si>
  <si>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</si>
  <si>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</si>
  <si>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</si>
  <si>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</si>
  <si>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</si>
  <si>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</si>
  <si>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</si>
  <si>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</si>
  <si>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</si>
  <si>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</si>
  <si>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</si>
  <si>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</si>
  <si>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</si>
  <si>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</si>
  <si>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</si>
  <si>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</si>
  <si>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</si>
  <si>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</si>
  <si>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</si>
  <si>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</si>
  <si>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</si>
  <si>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</si>
  <si>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</si>
  <si>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</si>
  <si>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</si>
  <si>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</si>
  <si>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</si>
  <si>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</si>
  <si>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</si>
  <si>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</si>
  <si>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</si>
  <si>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</si>
  <si>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</si>
  <si>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</si>
  <si>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</si>
  <si>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</si>
  <si>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</si>
  <si>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</si>
  <si>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</si>
  <si>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</si>
  <si>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</si>
  <si>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</si>
  <si>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</si>
  <si>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</si>
  <si>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</si>
  <si>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</si>
  <si>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</si>
  <si>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</si>
  <si>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</si>
  <si>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</si>
  <si>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</si>
  <si>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</si>
  <si>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</si>
  <si>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</si>
  <si>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</si>
  <si>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</si>
  <si>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</si>
  <si>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</si>
  <si>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</si>
  <si>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</si>
  <si>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</si>
  <si>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</si>
  <si>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</si>
  <si>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</si>
  <si>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</si>
  <si>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</si>
  <si>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</si>
  <si>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</si>
  <si>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</si>
  <si>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</si>
  <si>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</si>
  <si>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</si>
  <si>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</si>
  <si>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</si>
  <si>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</si>
  <si>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</si>
  <si>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</si>
  <si>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</si>
  <si>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</si>
  <si>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</si>
  <si>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</si>
  <si>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</si>
  <si>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</si>
  <si>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</si>
  <si>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</si>
  <si>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</si>
  <si>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</si>
  <si>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</si>
  <si>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</si>
  <si>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</si>
  <si>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</si>
  <si>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</si>
  <si>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</si>
  <si>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</si>
  <si>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</si>
  <si>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</si>
  <si>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</si>
  <si>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</si>
  <si>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</si>
  <si>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</si>
  <si>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</si>
  <si>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</si>
  <si>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</si>
  <si>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</si>
  <si>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</si>
  <si>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</si>
  <si>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</si>
  <si>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</si>
  <si>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</si>
  <si>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</si>
  <si>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</si>
  <si>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</si>
  <si>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</si>
  <si>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</si>
  <si>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</si>
  <si>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</si>
  <si>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</si>
  <si>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</si>
  <si>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</si>
  <si>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</si>
  <si>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</si>
  <si>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</si>
  <si>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</si>
  <si>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</si>
  <si>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</si>
  <si>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</si>
  <si>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</si>
  <si>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</si>
  <si>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</si>
  <si>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</si>
  <si>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</si>
  <si>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</si>
  <si>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</si>
  <si>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</si>
  <si>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</si>
  <si>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</si>
  <si>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</si>
  <si>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</si>
  <si>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</si>
  <si>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</si>
  <si>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</si>
  <si>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</si>
  <si>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</si>
  <si>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</si>
  <si>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</si>
  <si>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</si>
  <si>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</si>
  <si>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</si>
  <si>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</si>
  <si>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</si>
  <si>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</si>
  <si>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</si>
  <si>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</si>
  <si>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</si>
  <si>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</si>
  <si>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</si>
  <si>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</si>
  <si>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</si>
  <si>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</si>
  <si>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</si>
  <si>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</si>
  <si>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</si>
  <si>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</si>
  <si>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</si>
  <si>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</si>
  <si>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</si>
  <si>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</si>
  <si>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</si>
  <si>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</si>
  <si>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</si>
  <si>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</si>
  <si>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</si>
  <si>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</si>
  <si>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</si>
  <si>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</si>
  <si>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</si>
  <si>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</si>
  <si>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</si>
  <si>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</si>
  <si>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</si>
  <si>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</si>
  <si>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</si>
  <si>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</si>
  <si>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</si>
  <si>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</si>
  <si>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</si>
  <si>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</si>
  <si>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</si>
  <si>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</si>
  <si>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</si>
  <si>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</si>
  <si>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</si>
  <si>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</si>
  <si>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</si>
  <si>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</si>
  <si>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</si>
  <si>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</si>
  <si>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</si>
  <si>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</si>
  <si>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</si>
  <si>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</si>
  <si>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</si>
  <si>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</si>
  <si>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</si>
  <si>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</si>
  <si>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</si>
  <si>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</si>
  <si>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</si>
  <si>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</si>
  <si>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</si>
  <si>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</si>
  <si>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</si>
  <si>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</si>
  <si>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</si>
  <si>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</si>
  <si>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</si>
  <si>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</si>
  <si>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</si>
  <si>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</si>
  <si>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</si>
  <si>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</si>
  <si>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</si>
  <si>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</si>
  <si>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</si>
  <si>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</si>
  <si>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</si>
  <si>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</si>
  <si>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</si>
  <si>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</si>
  <si>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</si>
  <si>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</si>
  <si>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</si>
  <si>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</si>
  <si>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</si>
  <si>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</si>
  <si>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</si>
  <si>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</si>
  <si>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</si>
  <si>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</si>
  <si>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</si>
  <si>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</si>
  <si>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</si>
  <si>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</si>
  <si>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</si>
  <si>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</si>
  <si>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</si>
  <si>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</si>
  <si>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</si>
  <si>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</si>
  <si>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</si>
  <si>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</si>
  <si>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</si>
  <si>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</si>
  <si>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</si>
  <si>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</si>
  <si>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</si>
  <si>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</si>
  <si>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</si>
  <si>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</si>
  <si>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</si>
  <si>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</si>
  <si>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</si>
  <si>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</si>
  <si>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</si>
  <si>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</si>
  <si>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</si>
  <si>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</si>
  <si>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</si>
  <si>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</si>
  <si>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</si>
  <si>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</si>
  <si>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</si>
  <si>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</si>
  <si>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</si>
  <si>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</si>
  <si>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</si>
  <si>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</si>
  <si>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</si>
  <si>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</si>
  <si>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</si>
  <si>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</si>
  <si>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</si>
  <si>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</si>
  <si>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</si>
  <si>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</si>
  <si>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</si>
  <si>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</si>
  <si>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</si>
  <si>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</si>
  <si>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</si>
  <si>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</si>
  <si>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</si>
  <si>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</si>
  <si>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</si>
  <si>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</si>
  <si>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</si>
  <si>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</si>
  <si>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</si>
  <si>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</si>
  <si>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</si>
  <si>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</si>
  <si>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</si>
  <si>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</si>
  <si>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</si>
  <si>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</si>
  <si>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</si>
  <si>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</si>
  <si>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</si>
  <si>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</si>
  <si>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</si>
  <si>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</si>
  <si>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</si>
  <si>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</si>
  <si>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</si>
  <si>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</si>
  <si>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</si>
  <si>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</si>
  <si>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</si>
  <si>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</si>
  <si>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</si>
  <si>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</si>
  <si>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</si>
  <si>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</si>
  <si>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</si>
  <si>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</si>
  <si>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</si>
  <si>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</si>
  <si>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</si>
  <si>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</si>
  <si>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</si>
  <si>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</si>
  <si>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</si>
  <si>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</si>
  <si>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</si>
  <si>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</si>
  <si>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</si>
  <si>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</si>
  <si>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</si>
  <si>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</si>
  <si>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</si>
  <si>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</si>
  <si>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</si>
  <si>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</si>
  <si>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</si>
  <si>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</si>
  <si>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</si>
  <si>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</si>
  <si>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</si>
  <si>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</si>
  <si>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</si>
  <si>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</si>
  <si>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</si>
  <si>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</si>
  <si>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</si>
  <si>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</si>
  <si>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</si>
  <si>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</si>
  <si>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</si>
  <si>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</si>
  <si>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</si>
  <si>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</si>
  <si>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</si>
  <si>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</si>
  <si>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</si>
  <si>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</si>
  <si>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</si>
  <si>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</si>
  <si>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</si>
  <si>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</si>
  <si>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</si>
  <si>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</si>
  <si>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</si>
  <si>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</si>
  <si>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</si>
  <si>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</si>
  <si>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</si>
  <si>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</si>
  <si>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</si>
  <si>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</si>
  <si>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</si>
  <si>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</si>
  <si>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</si>
  <si>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</si>
  <si>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</si>
  <si>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</si>
  <si>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</si>
  <si>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</si>
  <si>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</si>
  <si>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</si>
  <si>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</si>
  <si>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</si>
  <si>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</si>
  <si>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</si>
  <si>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</si>
  <si>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</si>
  <si>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</si>
  <si>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</si>
  <si>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</si>
  <si>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</si>
  <si>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</si>
  <si>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</si>
  <si>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</si>
  <si>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</si>
  <si>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</si>
  <si>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</si>
  <si>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</si>
  <si>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</si>
  <si>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</si>
  <si>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</si>
  <si>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</si>
  <si>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</si>
  <si>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</si>
  <si>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</si>
  <si>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</si>
  <si>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</si>
  <si>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</si>
  <si>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</si>
  <si>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</si>
  <si>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</si>
  <si>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</si>
  <si>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</si>
  <si>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</si>
  <si>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</si>
  <si>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</si>
  <si>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</si>
  <si>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</si>
  <si>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</si>
  <si>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</si>
  <si>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</si>
  <si>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</si>
  <si>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</si>
  <si>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</si>
  <si>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</si>
  <si>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</si>
  <si>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</si>
  <si>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</si>
  <si>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</si>
  <si>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</si>
  <si>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</si>
  <si>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</si>
  <si>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</si>
  <si>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</si>
  <si>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</si>
  <si>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</si>
  <si>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</si>
  <si>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</si>
  <si>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</si>
  <si>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</si>
  <si>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</si>
  <si>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</si>
  <si>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</si>
  <si>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</si>
  <si>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</si>
  <si>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</si>
  <si>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</si>
  <si>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</si>
  <si>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</si>
  <si>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</si>
  <si>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</si>
  <si>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</si>
  <si>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</si>
  <si>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</si>
  <si>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</si>
  <si>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</si>
  <si>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</si>
  <si>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</si>
  <si>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</si>
  <si>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</si>
  <si>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</si>
  <si>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</si>
  <si>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</si>
  <si>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</si>
  <si>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</si>
  <si>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</si>
  <si>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</si>
  <si>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</si>
  <si>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</si>
  <si>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</si>
  <si>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</si>
  <si>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</si>
  <si>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</si>
  <si>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</si>
  <si>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</si>
  <si>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</si>
  <si>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</si>
  <si>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</si>
  <si>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</si>
  <si>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</si>
  <si>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</si>
  <si>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</si>
  <si>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</si>
  <si>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</si>
  <si>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</si>
  <si>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</si>
  <si>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</si>
  <si>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</si>
  <si>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</si>
  <si>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</si>
  <si>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</si>
  <si>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</si>
  <si>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</si>
  <si>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</si>
  <si>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</si>
  <si>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</si>
  <si>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</si>
  <si>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</si>
  <si>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</si>
  <si>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</si>
  <si>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</si>
  <si>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</si>
  <si>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</si>
  <si>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</si>
  <si>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</si>
  <si>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</si>
  <si>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</si>
  <si>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</si>
  <si>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</si>
  <si>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</si>
  <si>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</si>
  <si>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</si>
  <si>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</si>
  <si>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</si>
  <si>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</si>
  <si>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</si>
  <si>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</si>
  <si>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</si>
  <si>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</si>
  <si>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</si>
  <si>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</si>
  <si>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</si>
  <si>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</si>
  <si>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</si>
  <si>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</si>
  <si>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</si>
  <si>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</si>
  <si>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</si>
  <si>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</si>
  <si>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</si>
  <si>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</si>
  <si>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</si>
  <si>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</si>
  <si>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</si>
  <si>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</si>
  <si>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</si>
  <si>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</si>
  <si>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</si>
  <si>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</si>
  <si>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</si>
  <si>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</si>
  <si>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</si>
  <si>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</si>
  <si>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</si>
  <si>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</si>
  <si>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</si>
  <si>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</si>
  <si>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</si>
  <si>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</si>
  <si>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</si>
  <si>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</si>
  <si>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</si>
  <si>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</si>
  <si>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</si>
  <si>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</si>
  <si>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</si>
  <si>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</si>
  <si>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</si>
  <si>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</si>
  <si>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</si>
  <si>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</si>
  <si>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</si>
  <si>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</si>
  <si>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</si>
  <si>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</si>
  <si>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</si>
  <si>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</si>
  <si>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</si>
  <si>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</si>
  <si>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</si>
  <si>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</si>
  <si>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</si>
  <si>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</si>
  <si>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</si>
  <si>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</si>
  <si>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</si>
  <si>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</si>
  <si>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</si>
  <si>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</si>
  <si>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</si>
  <si>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</si>
  <si>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</si>
  <si>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</si>
  <si>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</si>
  <si>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</si>
  <si>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</si>
  <si>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</si>
  <si>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</si>
  <si>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</si>
  <si>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</si>
  <si>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</si>
  <si>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</si>
  <si>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</si>
  <si>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</si>
  <si>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</si>
  <si>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</si>
  <si>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</si>
  <si>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</si>
  <si>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</si>
  <si>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</si>
  <si>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</si>
  <si>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</si>
  <si>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</si>
  <si>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</si>
  <si>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</si>
  <si>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</si>
  <si>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</si>
  <si>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</si>
  <si>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</si>
  <si>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</si>
  <si>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</si>
  <si>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</si>
  <si>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</si>
  <si>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</si>
  <si>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</si>
  <si>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</si>
  <si>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</si>
  <si>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</si>
  <si>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</si>
  <si>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</si>
  <si>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</si>
  <si>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</si>
  <si>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</si>
  <si>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</si>
  <si>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</si>
  <si>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</si>
  <si>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</si>
  <si>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</si>
  <si>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</si>
  <si>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</si>
  <si>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</si>
  <si>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</si>
  <si>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</si>
  <si>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</si>
  <si>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</si>
  <si>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</si>
  <si>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</si>
  <si>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</si>
  <si>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</si>
  <si>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</si>
  <si>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</si>
  <si>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</si>
  <si>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</si>
  <si>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</si>
  <si>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</si>
  <si>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</si>
  <si>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</si>
  <si>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</si>
  <si>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</si>
  <si>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</si>
  <si>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</si>
  <si>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</si>
  <si>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</si>
  <si>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</si>
  <si>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</si>
  <si>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</si>
  <si>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</si>
  <si>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</si>
  <si>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</si>
  <si>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</si>
  <si>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</si>
  <si>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</si>
  <si>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</si>
  <si>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</si>
  <si>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</si>
  <si>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</si>
  <si>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</si>
  <si>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</si>
  <si>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</si>
  <si>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</si>
  <si>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</si>
  <si>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</si>
  <si>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</si>
  <si>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</si>
  <si>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</si>
  <si>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</si>
  <si>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</si>
  <si>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</si>
  <si>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</si>
  <si>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</si>
  <si>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</si>
  <si>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</si>
  <si>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</si>
  <si>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</si>
  <si>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</si>
  <si>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</si>
  <si>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</si>
  <si>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</si>
  <si>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</si>
  <si>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</si>
  <si>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</si>
  <si>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</si>
  <si>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</si>
  <si>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</si>
  <si>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</si>
  <si>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</si>
  <si>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</si>
  <si>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</si>
  <si>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</si>
  <si>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</si>
  <si>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</si>
  <si>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</si>
  <si>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</si>
  <si>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</si>
  <si>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</si>
  <si>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</si>
  <si>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</si>
  <si>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</si>
  <si>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</si>
  <si>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</si>
  <si>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</si>
  <si>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</si>
  <si>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</si>
  <si>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</si>
  <si>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</si>
  <si>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</si>
  <si>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</si>
  <si>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</si>
  <si>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</si>
  <si>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</si>
  <si>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</si>
  <si>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</si>
  <si>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</si>
  <si>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</si>
  <si>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</si>
  <si>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</si>
  <si>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</si>
  <si>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</si>
  <si>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</si>
  <si>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</si>
  <si>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</si>
  <si>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</si>
  <si>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</si>
  <si>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</si>
  <si>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</si>
  <si>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</si>
  <si>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</si>
  <si>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</si>
  <si>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</si>
  <si>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</si>
  <si>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</si>
  <si>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</si>
  <si>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</si>
  <si>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</si>
  <si>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</si>
  <si>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</si>
  <si>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</si>
  <si>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</si>
  <si>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</si>
  <si>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</si>
  <si>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</si>
  <si>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</si>
  <si>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</si>
  <si>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</si>
  <si>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</si>
  <si>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</si>
  <si>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</si>
  <si>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</si>
  <si>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</si>
  <si>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</si>
  <si>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</si>
  <si>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</si>
  <si>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</si>
  <si>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</si>
  <si>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</si>
  <si>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</si>
  <si>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</si>
  <si>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</si>
  <si>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</si>
  <si>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</si>
  <si>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</si>
  <si>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</si>
  <si>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</si>
  <si>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</si>
  <si>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</si>
  <si>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</si>
  <si>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</si>
  <si>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</si>
  <si>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</si>
  <si>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</si>
  <si>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</si>
  <si>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</si>
  <si>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</si>
  <si>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</si>
  <si>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</si>
  <si>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</si>
  <si>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</si>
  <si>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</si>
  <si>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</si>
  <si>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</si>
  <si>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</si>
  <si>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</si>
  <si>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</si>
  <si>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</si>
  <si>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</si>
  <si>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</si>
  <si>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</si>
  <si>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</si>
  <si>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</si>
  <si>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</si>
  <si>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</si>
  <si>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</si>
  <si>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</si>
  <si>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</si>
  <si>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</si>
  <si>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</si>
  <si>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</si>
  <si>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</si>
  <si>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</si>
  <si>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</si>
  <si>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</si>
  <si>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</si>
  <si>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</si>
  <si>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</si>
  <si>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</si>
  <si>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</si>
  <si>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</si>
  <si>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</si>
  <si>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</si>
  <si>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</si>
  <si>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</si>
  <si>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</si>
  <si>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</si>
  <si>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</si>
  <si>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</si>
  <si>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</si>
  <si>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</si>
  <si>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</si>
  <si>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</si>
  <si>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</si>
  <si>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</si>
  <si>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</si>
  <si>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</si>
  <si>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</si>
  <si>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</si>
  <si>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</si>
  <si>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</si>
  <si>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</si>
  <si>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</si>
  <si>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</si>
  <si>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</si>
  <si>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</si>
  <si>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</si>
  <si>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</si>
  <si>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</si>
  <si>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</si>
  <si>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</si>
  <si>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</si>
  <si>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</si>
  <si>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</si>
  <si>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</si>
  <si>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</si>
  <si>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</si>
  <si>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</si>
  <si>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</si>
  <si>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</si>
  <si>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</si>
  <si>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</si>
  <si>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</si>
  <si>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</si>
  <si>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</si>
  <si>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</si>
  <si>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</si>
  <si>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</si>
  <si>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</si>
  <si>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</si>
  <si>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</si>
  <si>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</si>
  <si>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</si>
  <si>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</si>
  <si>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</si>
  <si>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</si>
  <si>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</si>
  <si>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</si>
  <si>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</si>
  <si>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</si>
  <si>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</si>
  <si>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</si>
  <si>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</si>
  <si>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</si>
  <si>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</si>
  <si>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</si>
  <si>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</si>
  <si>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</si>
  <si>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</si>
  <si>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</si>
  <si>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</si>
  <si>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</si>
  <si>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</si>
  <si>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</si>
  <si>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</si>
  <si>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</si>
  <si>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</si>
  <si>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</si>
  <si>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</si>
  <si>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</si>
  <si>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</si>
  <si>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</si>
  <si>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</si>
  <si>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</si>
  <si>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</si>
  <si>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</si>
  <si>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</si>
  <si>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</si>
  <si>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</si>
  <si>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</si>
  <si>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</si>
  <si>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</si>
  <si>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</si>
  <si>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</si>
  <si>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</si>
  <si>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</si>
  <si>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</si>
  <si>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</si>
  <si>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</si>
  <si>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</si>
  <si>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</si>
  <si>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</si>
  <si>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</si>
  <si>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</si>
  <si>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</si>
  <si>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</si>
  <si>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</si>
  <si>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</si>
  <si>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</si>
  <si>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</si>
  <si>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</si>
  <si>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</si>
  <si>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</si>
  <si>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</si>
  <si>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</si>
  <si>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</si>
  <si>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</si>
  <si>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</si>
  <si>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</si>
  <si>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</si>
  <si>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</si>
  <si>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</si>
  <si>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</si>
  <si>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</si>
  <si>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</si>
  <si>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</si>
  <si>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</si>
  <si>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</si>
  <si>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</si>
  <si>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</si>
  <si>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</si>
  <si>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</si>
  <si>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</si>
  <si>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</si>
  <si>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</si>
  <si>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</si>
  <si>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</si>
  <si>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</si>
  <si>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</si>
  <si>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</si>
  <si>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</si>
  <si>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</si>
  <si>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</si>
  <si>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</si>
  <si>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</si>
  <si>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</si>
  <si>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</si>
  <si>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</si>
  <si>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</si>
  <si>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</si>
  <si>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</si>
  <si>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</si>
  <si>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</si>
  <si>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</si>
  <si>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</si>
  <si>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</si>
  <si>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</si>
  <si>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</si>
  <si>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</si>
  <si>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</si>
  <si>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</si>
  <si>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</si>
  <si>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</si>
  <si>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</si>
  <si>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</si>
  <si>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</si>
  <si>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</si>
  <si>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</si>
  <si>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</si>
  <si>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</si>
  <si>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</si>
  <si>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</si>
  <si>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</si>
  <si>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</si>
  <si>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</si>
  <si>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</si>
  <si>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</si>
  <si>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</si>
  <si>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</si>
  <si>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</si>
  <si>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</si>
  <si>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</si>
  <si>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</si>
  <si>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</si>
  <si>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</si>
  <si>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</si>
  <si>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</si>
  <si>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</si>
  <si>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</si>
  <si>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</si>
  <si>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</si>
  <si>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</si>
  <si>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</si>
  <si>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</si>
  <si>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</si>
  <si>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</si>
  <si>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</si>
  <si>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</si>
  <si>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</si>
  <si>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</si>
  <si>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</si>
  <si>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</si>
  <si>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</si>
  <si>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</si>
  <si>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</si>
  <si>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</si>
  <si>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</si>
  <si>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</si>
  <si>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</si>
  <si>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</si>
  <si>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</si>
  <si>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</si>
  <si>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</si>
  <si>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</si>
  <si>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</si>
  <si>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</si>
  <si>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</si>
  <si>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</si>
  <si>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</si>
  <si>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</si>
  <si>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</si>
  <si>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</si>
  <si>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</si>
  <si>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</si>
  <si>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</si>
  <si>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</si>
  <si>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</si>
  <si>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</si>
  <si>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</si>
  <si>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</si>
  <si>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</si>
  <si>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</si>
  <si>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</si>
  <si>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</si>
  <si>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</si>
  <si>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</si>
  <si>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</si>
  <si>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</si>
  <si>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</si>
  <si>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</si>
  <si>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</si>
  <si>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</si>
  <si>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</si>
  <si>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</si>
  <si>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</si>
  <si>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</si>
  <si>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</si>
  <si>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</si>
  <si>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</si>
  <si>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</si>
  <si>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</si>
  <si>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</si>
  <si>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</si>
  <si>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</si>
  <si>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</si>
  <si>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</si>
  <si>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</si>
  <si>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</si>
  <si>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</si>
  <si>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</si>
  <si>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</si>
  <si>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</si>
  <si>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</si>
  <si>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</si>
  <si>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</si>
  <si>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</si>
  <si>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</si>
  <si>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</si>
  <si>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</si>
  <si>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</si>
  <si>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</si>
  <si>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</si>
  <si>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</si>
  <si>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</si>
  <si>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</si>
  <si>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</si>
  <si>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</si>
  <si>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</si>
  <si>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</si>
  <si>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</si>
  <si>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</si>
  <si>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</si>
  <si>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</si>
  <si>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</si>
  <si>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</si>
  <si>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</si>
  <si>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</si>
  <si>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</si>
  <si>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</si>
  <si>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</si>
  <si>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</si>
  <si>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</si>
  <si>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</si>
  <si>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</si>
  <si>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</si>
  <si>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</si>
  <si>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</si>
  <si>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</si>
  <si>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</si>
  <si>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</si>
  <si>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</si>
  <si>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</si>
  <si>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</si>
  <si>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</si>
  <si>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</si>
  <si>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</si>
  <si>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</si>
  <si>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</si>
  <si>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</si>
  <si>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</si>
  <si>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</si>
  <si>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</si>
  <si>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</si>
  <si>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</si>
  <si>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</si>
  <si>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</si>
  <si>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</si>
  <si>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</si>
  <si>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</si>
  <si>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</si>
  <si>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</si>
  <si>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</si>
  <si>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</si>
  <si>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</si>
  <si>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</si>
  <si>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</si>
  <si>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</si>
  <si>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</si>
  <si>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</si>
  <si>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</si>
  <si>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</si>
  <si>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</si>
  <si>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</si>
  <si>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</si>
  <si>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</si>
  <si>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</si>
  <si>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</si>
  <si>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</si>
  <si>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</si>
  <si>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</si>
  <si>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</si>
  <si>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</si>
  <si>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</si>
  <si>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</si>
  <si>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</si>
  <si>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</si>
  <si>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</si>
  <si>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</si>
  <si>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</si>
  <si>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</si>
  <si>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</si>
  <si>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</si>
  <si>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</si>
  <si>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</si>
  <si>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</si>
  <si>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</si>
  <si>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</si>
  <si>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</si>
  <si>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</si>
  <si>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</si>
  <si>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</si>
  <si>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</si>
  <si>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</si>
  <si>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</si>
  <si>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</si>
  <si>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</si>
  <si>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</si>
  <si>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</si>
  <si>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</si>
  <si>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</si>
  <si>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</si>
  <si>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</si>
  <si>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</si>
  <si>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</si>
  <si>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</si>
  <si>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</si>
  <si>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</si>
  <si>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</si>
  <si>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</si>
  <si>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</si>
  <si>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</si>
  <si>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</si>
  <si>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</si>
  <si>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</si>
  <si>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</si>
  <si>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</si>
  <si>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</si>
  <si>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</si>
  <si>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</si>
  <si>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</si>
  <si>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</si>
  <si>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</si>
  <si>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</si>
  <si>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</si>
  <si>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</si>
  <si>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</si>
  <si>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</si>
  <si>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</si>
  <si>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</si>
  <si>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</si>
  <si>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</si>
  <si>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</si>
  <si>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</si>
  <si>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</si>
  <si>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</si>
  <si>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</si>
  <si>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</si>
  <si>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</si>
  <si>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</si>
  <si>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</si>
  <si>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</si>
  <si>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</si>
  <si>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</si>
  <si>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</si>
  <si>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</si>
  <si>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</si>
  <si>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</si>
  <si>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</si>
  <si>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</si>
  <si>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</si>
  <si>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</si>
  <si>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</si>
  <si>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</si>
  <si>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</si>
  <si>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</si>
  <si>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</si>
  <si>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</si>
  <si>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</si>
  <si>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</si>
  <si>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</si>
  <si>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</si>
  <si>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</si>
  <si>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</si>
  <si>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</si>
  <si>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</si>
  <si>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</si>
  <si>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</si>
  <si>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</si>
  <si>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</si>
  <si>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</si>
  <si>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</si>
  <si>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</si>
  <si>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</si>
  <si>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</si>
  <si>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</si>
  <si>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</si>
  <si>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</si>
  <si>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</si>
  <si>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</si>
  <si>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</si>
  <si>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</si>
  <si>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</si>
  <si>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</si>
  <si>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</si>
  <si>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</si>
  <si>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</si>
  <si>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</si>
  <si>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</si>
  <si>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</si>
  <si>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</si>
  <si>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</si>
  <si>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</si>
  <si>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</si>
  <si>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</si>
  <si>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</si>
  <si>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</si>
  <si>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</si>
  <si>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</si>
  <si>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</si>
  <si>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</si>
  <si>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</si>
  <si>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</si>
  <si>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</si>
  <si>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</si>
  <si>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</si>
  <si>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</si>
  <si>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</si>
  <si>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</si>
  <si>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</si>
  <si>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</si>
  <si>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</si>
  <si>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</si>
  <si>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</si>
  <si>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</si>
  <si>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</si>
  <si>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</si>
  <si>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</si>
  <si>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</si>
  <si>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</si>
  <si>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</si>
  <si>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</si>
  <si>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</si>
  <si>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</si>
  <si>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</si>
  <si>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</si>
  <si>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</si>
  <si>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</si>
  <si>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</si>
  <si>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</si>
  <si>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</si>
  <si>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</si>
  <si>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</si>
  <si>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</si>
  <si>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</si>
  <si>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</si>
  <si>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</si>
  <si>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</si>
  <si>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</si>
  <si>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</si>
  <si>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</si>
  <si>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</si>
  <si>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</si>
  <si>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</si>
  <si>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</si>
  <si>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</si>
  <si>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</si>
  <si>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</si>
  <si>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</si>
  <si>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</si>
  <si>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</si>
  <si>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</si>
  <si>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</si>
  <si>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</si>
  <si>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</si>
  <si>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</si>
  <si>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</si>
  <si>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</si>
  <si>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</si>
  <si>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</si>
  <si>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</si>
  <si>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</si>
  <si>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</si>
  <si>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</si>
  <si>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</si>
  <si>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</si>
  <si>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</si>
  <si>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</si>
  <si>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</si>
  <si>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</si>
  <si>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</si>
  <si>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</si>
  <si>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</si>
  <si>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</si>
  <si>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</si>
  <si>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</si>
  <si>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</si>
  <si>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</si>
  <si>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</si>
  <si>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</si>
  <si>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</si>
  <si>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</si>
  <si>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</si>
  <si>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</si>
  <si>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</si>
  <si>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</si>
  <si>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</si>
  <si>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</si>
  <si>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</si>
  <si>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</si>
  <si>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</si>
  <si>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</si>
  <si>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</si>
  <si>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</si>
  <si>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</si>
  <si>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</si>
  <si>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</si>
  <si>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</si>
  <si>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</si>
  <si>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</si>
  <si>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</si>
  <si>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</si>
  <si>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</si>
  <si>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</si>
  <si>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</si>
  <si>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</si>
  <si>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</si>
  <si>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</si>
  <si>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</si>
  <si>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</si>
  <si>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</si>
  <si>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</si>
  <si>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</si>
  <si>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</si>
  <si>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</si>
  <si>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</si>
  <si>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</si>
  <si>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</si>
  <si>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</si>
  <si>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</si>
  <si>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</si>
  <si>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</si>
  <si>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</si>
  <si>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</si>
  <si>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</si>
  <si>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</si>
  <si>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</si>
  <si>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</si>
  <si>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</si>
  <si>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</si>
  <si>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</si>
  <si>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</si>
  <si>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</si>
  <si>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</si>
  <si>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</si>
  <si>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</si>
  <si>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</si>
  <si>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</si>
  <si>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</si>
  <si>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</si>
  <si>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</si>
  <si>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</si>
  <si>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</si>
  <si>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</si>
  <si>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</si>
  <si>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</si>
  <si>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</si>
  <si>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</si>
  <si>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</si>
  <si>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</si>
  <si>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</si>
  <si>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</si>
  <si>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</si>
  <si>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</si>
  <si>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</si>
  <si>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</si>
  <si>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</si>
  <si>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</si>
  <si>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</si>
  <si>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</si>
  <si>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</si>
  <si>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</si>
  <si>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</si>
  <si>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</si>
  <si>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</si>
  <si>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</si>
  <si>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</si>
  <si>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</si>
  <si>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</si>
  <si>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</si>
  <si>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</si>
  <si>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</si>
  <si>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</si>
  <si>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</si>
  <si>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</si>
  <si>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</si>
  <si>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</si>
  <si>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</si>
  <si>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</si>
  <si>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</si>
  <si>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</si>
  <si>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</si>
  <si>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</si>
  <si>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</si>
  <si>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</si>
  <si>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</si>
  <si>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</si>
  <si>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</si>
  <si>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</si>
  <si>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</si>
  <si>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</si>
  <si>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</si>
  <si>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</si>
  <si>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</si>
  <si>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</si>
  <si>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</si>
  <si>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</si>
  <si>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</si>
  <si>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</si>
  <si>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</si>
  <si>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</si>
  <si>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</si>
  <si>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</si>
  <si>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</si>
  <si>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</si>
  <si>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</si>
  <si>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</si>
  <si>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</si>
  <si>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</si>
  <si>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</si>
  <si>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</si>
  <si>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</si>
  <si>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</si>
  <si>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</si>
  <si>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</si>
  <si>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</si>
  <si>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</si>
  <si>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</si>
  <si>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</si>
  <si>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</si>
  <si>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</si>
  <si>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</si>
  <si>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</si>
  <si>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</si>
  <si>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</si>
  <si>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</si>
  <si>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</si>
  <si>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</si>
  <si>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</si>
  <si>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</si>
  <si>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</si>
  <si>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</si>
  <si>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</si>
  <si>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</si>
  <si>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</si>
  <si>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</si>
  <si>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</si>
  <si>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</si>
  <si>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</si>
  <si>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</si>
  <si>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</si>
  <si>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</si>
  <si>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</si>
  <si>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</si>
  <si>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</si>
  <si>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</si>
  <si>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</si>
  <si>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</si>
  <si>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</si>
  <si>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</si>
  <si>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</si>
  <si>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</si>
  <si>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</si>
  <si>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</si>
  <si>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</si>
  <si>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</si>
  <si>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</si>
  <si>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</si>
  <si>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</si>
  <si>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</si>
  <si>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</si>
  <si>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</si>
  <si>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</si>
  <si>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</si>
  <si>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</si>
  <si>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</si>
  <si>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</si>
  <si>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</si>
  <si>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</si>
  <si>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</si>
  <si>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</si>
  <si>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</si>
  <si>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</si>
  <si>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</si>
  <si>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</si>
  <si>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</si>
  <si>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</si>
  <si>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</si>
  <si>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</si>
  <si>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</si>
  <si>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</si>
  <si>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</si>
  <si>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</si>
  <si>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</si>
  <si>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</si>
  <si>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</si>
  <si>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</si>
  <si>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</si>
  <si>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</si>
  <si>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</si>
  <si>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</si>
  <si>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</si>
  <si>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</si>
  <si>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</si>
  <si>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</si>
  <si>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</si>
  <si>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</si>
  <si>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</si>
  <si>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</si>
  <si>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</si>
  <si>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</si>
  <si>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</si>
  <si>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</si>
  <si>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</si>
  <si>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</si>
  <si>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</si>
  <si>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</si>
  <si>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</si>
  <si>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</si>
  <si>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</si>
  <si>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</si>
  <si>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</si>
  <si>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</si>
  <si>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</si>
  <si>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</si>
  <si>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</si>
  <si>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</si>
  <si>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</si>
  <si>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</si>
  <si>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</si>
  <si>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</si>
  <si>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</si>
  <si>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</si>
  <si>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</si>
  <si>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</si>
  <si>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</si>
  <si>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</si>
  <si>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</si>
  <si>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</si>
  <si>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</si>
  <si>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</si>
  <si>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</si>
  <si>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</si>
  <si>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</si>
  <si>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</si>
  <si>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</si>
  <si>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</si>
  <si>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</si>
  <si>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</si>
  <si>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</si>
  <si>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</si>
  <si>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</si>
  <si>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</si>
  <si>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</si>
  <si>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</si>
  <si>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</si>
  <si>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</si>
  <si>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</si>
  <si>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</si>
  <si>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</si>
  <si>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</si>
  <si>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</si>
  <si>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</si>
  <si>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</si>
  <si>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</si>
  <si>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</si>
  <si>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</si>
  <si>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</si>
  <si>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</si>
  <si>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</si>
  <si>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</si>
  <si>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</si>
  <si>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</si>
  <si>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</si>
  <si>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</si>
  <si>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</si>
  <si>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</si>
  <si>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</si>
  <si>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</si>
  <si>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</si>
  <si>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</si>
  <si>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</si>
  <si>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</si>
  <si>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</si>
  <si>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</si>
  <si>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</si>
  <si>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</si>
  <si>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</si>
  <si>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</si>
  <si>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</si>
  <si>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</si>
  <si>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</si>
  <si>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</si>
  <si>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</si>
  <si>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</si>
  <si>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</si>
  <si>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</si>
  <si>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</si>
  <si>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</si>
  <si>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</si>
  <si>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</si>
  <si>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</si>
  <si>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</si>
  <si>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</si>
  <si>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</si>
  <si>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</si>
  <si>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</si>
  <si>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</si>
  <si>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</si>
  <si>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</si>
  <si>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</si>
  <si>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</si>
  <si>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</si>
  <si>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</si>
  <si>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</si>
  <si>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</si>
  <si>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</si>
  <si>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</si>
  <si>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</si>
  <si>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</si>
  <si>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</si>
  <si>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</si>
  <si>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</si>
  <si>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</si>
  <si>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</si>
  <si>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</si>
  <si>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</si>
  <si>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</si>
  <si>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</si>
  <si>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</si>
  <si>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</si>
  <si>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</si>
  <si>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</si>
  <si>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</si>
  <si>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</si>
  <si>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</si>
  <si>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</si>
  <si>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</si>
  <si>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</si>
  <si>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</si>
  <si>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</si>
  <si>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</si>
  <si>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</si>
  <si>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</si>
  <si>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</si>
  <si>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</si>
  <si>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</si>
  <si>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</si>
  <si>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</si>
  <si>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</si>
  <si>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</si>
  <si>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</si>
  <si>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</si>
  <si>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</si>
  <si>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</si>
  <si>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</si>
  <si>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</si>
  <si>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</si>
  <si>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</si>
  <si>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</si>
  <si>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</si>
  <si>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</si>
  <si>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</si>
  <si>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</si>
  <si>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</si>
  <si>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</si>
  <si>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</si>
  <si>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</si>
  <si>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</si>
  <si>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</si>
  <si>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</si>
  <si>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</si>
  <si>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</si>
  <si>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</si>
  <si>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</si>
  <si>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</si>
  <si>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</si>
  <si>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</si>
  <si>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</si>
  <si>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</si>
  <si>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</si>
  <si>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</si>
  <si>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</si>
  <si>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</si>
  <si>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</si>
  <si>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</si>
  <si>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</si>
  <si>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</si>
  <si>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</si>
  <si>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</si>
  <si>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</si>
  <si>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</si>
  <si>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</si>
  <si>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</si>
  <si>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</si>
  <si>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</si>
  <si>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</si>
  <si>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</si>
  <si>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</si>
  <si>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</si>
  <si>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</si>
  <si>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</si>
  <si>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</si>
  <si>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</si>
  <si>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</si>
  <si>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</si>
  <si>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</si>
  <si>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</si>
  <si>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</si>
  <si>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</si>
  <si>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</si>
  <si>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</si>
  <si>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</si>
  <si>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</si>
  <si>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</si>
  <si>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</si>
  <si>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</si>
  <si>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</si>
  <si>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</si>
  <si>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</si>
  <si>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</si>
  <si>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</si>
  <si>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</si>
  <si>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</si>
  <si>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</si>
  <si>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</si>
  <si>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</si>
  <si>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</si>
  <si>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</si>
  <si>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</si>
  <si>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</si>
  <si>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</si>
  <si>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</si>
  <si>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</si>
  <si>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</si>
  <si>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</si>
  <si>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</si>
  <si>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</si>
  <si>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</si>
  <si>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</si>
  <si>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</si>
  <si>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</si>
  <si>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</si>
  <si>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</si>
  <si>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</si>
  <si>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</si>
  <si>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</si>
  <si>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</si>
  <si>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</si>
  <si>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</si>
  <si>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</si>
  <si>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</si>
  <si>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</si>
  <si>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</si>
  <si>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</si>
  <si>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</si>
  <si>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</si>
  <si>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</si>
  <si>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</si>
  <si>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</si>
  <si>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</si>
  <si>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</si>
  <si>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</si>
  <si>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</si>
  <si>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</si>
  <si>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</si>
  <si>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</si>
  <si>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</si>
  <si>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</si>
  <si>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</si>
  <si>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</si>
  <si>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</si>
  <si>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</si>
  <si>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</si>
  <si>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</si>
  <si>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</si>
  <si>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</si>
  <si>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</si>
  <si>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</si>
  <si>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</si>
  <si>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</si>
  <si>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</si>
  <si>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</si>
  <si>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</si>
  <si>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</si>
  <si>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</si>
  <si>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</si>
  <si>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</si>
  <si>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</si>
  <si>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</si>
  <si>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</si>
  <si>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</si>
  <si>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</si>
  <si>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</si>
  <si>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</si>
  <si>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</si>
  <si>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</si>
  <si>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</si>
  <si>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</si>
  <si>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</si>
  <si>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</si>
  <si>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</si>
  <si>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</si>
  <si>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</si>
  <si>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</si>
  <si>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</si>
  <si>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</si>
  <si>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</si>
  <si>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</si>
  <si>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</si>
  <si>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</si>
  <si>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</si>
  <si>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</si>
  <si>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</si>
  <si>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</si>
  <si>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</si>
  <si>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</si>
  <si>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</si>
  <si>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</si>
  <si>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</si>
  <si>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</si>
  <si>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</si>
  <si>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</si>
  <si>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</si>
  <si>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</si>
  <si>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</si>
  <si>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</si>
  <si>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</si>
  <si>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</si>
  <si>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</si>
  <si>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</si>
  <si>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</si>
  <si>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</si>
  <si>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</si>
  <si>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</si>
  <si>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</si>
  <si>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</si>
  <si>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</si>
  <si>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</si>
  <si>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</si>
  <si>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</si>
  <si>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</si>
  <si>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</si>
  <si>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</si>
  <si>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</si>
  <si>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</si>
  <si>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</si>
  <si>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</si>
  <si>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</si>
  <si>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</si>
  <si>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</si>
  <si>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</si>
  <si>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</si>
  <si>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</si>
  <si>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</si>
  <si>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</si>
  <si>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</si>
  <si>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</si>
  <si>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</si>
  <si>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</si>
  <si>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</si>
  <si>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</si>
  <si>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</si>
  <si>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</si>
  <si>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</si>
  <si>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</si>
  <si>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</si>
  <si>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</si>
  <si>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</si>
  <si>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</si>
  <si>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</si>
  <si>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</si>
  <si>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</si>
  <si>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</si>
  <si>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</si>
  <si>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</si>
  <si>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</si>
  <si>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</si>
  <si>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</si>
  <si>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</si>
  <si>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</si>
  <si>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</si>
  <si>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</si>
  <si>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</si>
  <si>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</si>
  <si>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</si>
  <si>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</si>
  <si>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</si>
  <si>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</si>
  <si>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</si>
  <si>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</si>
  <si>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</si>
  <si>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</si>
  <si>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</si>
  <si>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</si>
  <si>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</si>
  <si>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</si>
  <si>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</si>
  <si>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</si>
  <si>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</si>
  <si>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</si>
  <si>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</si>
  <si>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</si>
  <si>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</si>
  <si>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</si>
  <si>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</si>
  <si>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</si>
  <si>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</si>
  <si>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</si>
  <si>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</si>
  <si>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</si>
  <si>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</si>
  <si>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</si>
  <si>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</si>
  <si>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</si>
  <si>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</si>
  <si>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</si>
  <si>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</si>
  <si>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</si>
  <si>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</si>
  <si>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</si>
  <si>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</si>
  <si>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</si>
  <si>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</si>
  <si>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</si>
  <si>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</si>
  <si>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</si>
  <si>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</si>
  <si>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</si>
  <si>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</si>
  <si>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</si>
  <si>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</si>
  <si>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</si>
  <si>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</si>
  <si>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</si>
  <si>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</si>
  <si>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</si>
  <si>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</si>
  <si>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</si>
  <si>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</si>
  <si>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</si>
  <si>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</si>
  <si>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</si>
  <si>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</si>
  <si>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</si>
  <si>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</si>
  <si>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</si>
  <si>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</si>
  <si>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</si>
  <si>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</si>
  <si>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</si>
  <si>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</si>
  <si>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</si>
  <si>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</si>
  <si>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</si>
  <si>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</si>
  <si>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</si>
  <si>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</si>
  <si>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</si>
  <si>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</si>
  <si>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</si>
  <si>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</si>
  <si>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</si>
  <si>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</si>
  <si>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</si>
  <si>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</si>
  <si>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</si>
  <si>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</si>
  <si>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</si>
  <si>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</si>
  <si>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</si>
  <si>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</si>
  <si>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</si>
  <si>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</si>
  <si>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</si>
  <si>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</si>
  <si>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</si>
  <si>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</si>
  <si>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</si>
  <si>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</si>
  <si>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</si>
  <si>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</si>
  <si>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</si>
  <si>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</si>
  <si>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</si>
  <si>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</si>
  <si>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</si>
  <si>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</si>
  <si>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</si>
  <si>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</si>
  <si>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</si>
  <si>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</si>
  <si>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</si>
  <si>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</si>
  <si>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</si>
  <si>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</si>
  <si>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</si>
  <si>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</si>
  <si>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</si>
  <si>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</si>
  <si>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</si>
  <si>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</si>
  <si>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</si>
  <si>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</si>
  <si>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</si>
  <si>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</si>
  <si>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</si>
  <si>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</si>
  <si>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</si>
  <si>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</si>
  <si>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</si>
  <si>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</si>
  <si>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</si>
  <si>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</si>
  <si>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</si>
  <si>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</si>
  <si>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</si>
  <si>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</si>
  <si>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</si>
  <si>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</si>
  <si>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</si>
  <si>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</si>
  <si>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</si>
  <si>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</si>
  <si>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</si>
  <si>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</si>
  <si>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</si>
  <si>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</si>
  <si>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</si>
  <si>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</si>
  <si>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</si>
  <si>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</si>
  <si>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</si>
  <si>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</si>
  <si>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</si>
  <si>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</si>
  <si>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</si>
  <si>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</si>
  <si>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</si>
  <si>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</si>
  <si>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</si>
  <si>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</si>
  <si>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</si>
  <si>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</si>
  <si>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</si>
  <si>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</si>
  <si>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</si>
  <si>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</si>
  <si>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</si>
  <si>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</si>
  <si>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</si>
  <si>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</si>
  <si>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</si>
  <si>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</si>
  <si>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</si>
  <si>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</si>
  <si>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</si>
  <si>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</si>
  <si>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</si>
  <si>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</si>
  <si>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</si>
  <si>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</si>
  <si>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</si>
  <si>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</si>
  <si>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</si>
  <si>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</si>
  <si>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</si>
  <si>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</si>
  <si>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</si>
  <si>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</si>
  <si>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</si>
  <si>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</si>
  <si>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</si>
  <si>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</si>
  <si>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</si>
  <si>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</si>
  <si>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</si>
  <si>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</si>
  <si>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</si>
  <si>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</si>
  <si>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</si>
  <si>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</si>
  <si>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</si>
  <si>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</si>
  <si>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</si>
  <si>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</si>
  <si>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</si>
  <si>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</si>
  <si>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</si>
  <si>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</si>
  <si>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</si>
  <si>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</si>
  <si>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</si>
  <si>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</si>
  <si>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</si>
  <si>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</si>
  <si>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</si>
  <si>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</si>
  <si>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</si>
  <si>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</si>
  <si>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</si>
  <si>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</si>
  <si>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</si>
  <si>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</si>
  <si>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</si>
  <si>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</si>
  <si>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</si>
  <si>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</si>
  <si>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</si>
  <si>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</si>
  <si>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</si>
  <si>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</si>
  <si>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</si>
  <si>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</si>
  <si>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</si>
  <si>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</si>
  <si>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</si>
  <si>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</si>
  <si>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</si>
  <si>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</si>
  <si>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</si>
  <si>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</si>
  <si>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</si>
  <si>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</si>
  <si>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</si>
  <si>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</si>
  <si>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</si>
  <si>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</si>
  <si>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</si>
  <si>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</si>
  <si>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</si>
  <si>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</si>
  <si>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</si>
  <si>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</si>
  <si>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</si>
  <si>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</si>
  <si>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</si>
  <si>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</si>
  <si>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</si>
  <si>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</si>
  <si>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</si>
  <si>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</si>
  <si>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</si>
  <si>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</si>
  <si>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</si>
  <si>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</si>
  <si>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</si>
  <si>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</si>
  <si>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</si>
  <si>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</si>
  <si>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</si>
  <si>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</si>
  <si>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</si>
  <si>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</si>
  <si>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</si>
  <si>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</si>
  <si>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</si>
  <si>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</si>
  <si>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</si>
  <si>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</si>
  <si>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</si>
  <si>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</si>
  <si>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</si>
  <si>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</si>
  <si>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</si>
  <si>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</si>
  <si>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</si>
  <si>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</si>
  <si>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</si>
  <si>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</si>
  <si>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</si>
  <si>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</si>
  <si>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</si>
  <si>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</si>
  <si>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</si>
  <si>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</si>
  <si>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</si>
  <si>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</si>
  <si>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</si>
  <si>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</si>
  <si>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</si>
  <si>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</si>
  <si>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</si>
  <si>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</si>
  <si>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</si>
  <si>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</si>
  <si>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</si>
  <si>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</si>
  <si>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</si>
  <si>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</si>
  <si>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</si>
  <si>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</si>
  <si>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</si>
  <si>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</si>
  <si>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</si>
  <si>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</si>
  <si>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</si>
  <si>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</si>
  <si>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</si>
  <si>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</si>
  <si>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</si>
  <si>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</si>
  <si>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</si>
  <si>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</si>
  <si>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</si>
  <si>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</si>
  <si>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</si>
  <si>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</si>
  <si>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</si>
  <si>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</si>
  <si>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</si>
  <si>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</si>
  <si>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</si>
  <si>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</si>
  <si>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</si>
  <si>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</si>
  <si>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</si>
  <si>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</si>
  <si>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</si>
  <si>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</si>
  <si>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</si>
  <si>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</si>
  <si>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</si>
  <si>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</si>
  <si>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</si>
  <si>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</si>
  <si>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</si>
  <si>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</si>
  <si>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</si>
  <si>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</si>
  <si>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</si>
  <si>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</si>
  <si>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</si>
  <si>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</si>
  <si>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</si>
  <si>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</si>
  <si>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</si>
  <si>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</si>
  <si>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</si>
  <si>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</si>
  <si>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</si>
  <si>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</si>
  <si>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</si>
  <si>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</si>
  <si>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</si>
  <si>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</si>
  <si>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</si>
  <si>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</si>
  <si>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</si>
  <si>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</si>
  <si>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</si>
  <si>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</si>
  <si>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</si>
  <si>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</si>
  <si>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</si>
  <si>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</si>
  <si>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</si>
  <si>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</si>
  <si>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</si>
  <si>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</si>
  <si>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</si>
  <si>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</si>
  <si>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</si>
  <si>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</si>
  <si>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</si>
  <si>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</si>
  <si>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</si>
  <si>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</si>
  <si>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</si>
  <si>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</si>
  <si>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</si>
  <si>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</si>
  <si>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</si>
  <si>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</si>
  <si>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</si>
  <si>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</si>
  <si>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</si>
  <si>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</si>
  <si>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</si>
  <si>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</si>
  <si>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</si>
  <si>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</si>
  <si>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</si>
  <si>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</si>
  <si>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</si>
  <si>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</si>
  <si>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</si>
  <si>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</si>
  <si>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</si>
  <si>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</si>
  <si>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</si>
  <si>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</si>
  <si>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</si>
  <si>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</si>
  <si>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</si>
  <si>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</si>
  <si>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</si>
  <si>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</si>
  <si>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</si>
  <si>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</si>
  <si>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</si>
  <si>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</si>
  <si>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</si>
  <si>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</si>
  <si>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</si>
  <si>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</si>
  <si>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</si>
  <si>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</si>
  <si>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</si>
  <si>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</si>
  <si>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</si>
  <si>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</si>
  <si>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</si>
  <si>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</si>
  <si>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</si>
  <si>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</si>
  <si>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</si>
  <si>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</si>
  <si>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</si>
  <si>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</si>
  <si>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</si>
  <si>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</si>
  <si>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</si>
  <si>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</si>
  <si>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</si>
  <si>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</si>
  <si>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</si>
  <si>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</si>
  <si>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</si>
  <si>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</si>
  <si>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</si>
  <si>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</si>
  <si>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</si>
  <si>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</si>
  <si>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</si>
  <si>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</si>
  <si>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</si>
  <si>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</si>
  <si>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</si>
  <si>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</si>
  <si>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</si>
  <si>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</si>
  <si>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</si>
  <si>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</si>
  <si>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</si>
  <si>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</si>
  <si>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</si>
  <si>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</si>
  <si>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</si>
  <si>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</si>
  <si>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</si>
  <si>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</si>
  <si>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</si>
  <si>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</si>
  <si>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</si>
  <si>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</si>
  <si>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</si>
  <si>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</si>
  <si>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</si>
  <si>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</si>
  <si>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</si>
  <si>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</si>
  <si>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</si>
  <si>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</si>
  <si>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</si>
  <si>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</si>
  <si>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</si>
  <si>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</si>
  <si>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</si>
  <si>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</si>
  <si>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</si>
  <si>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</si>
  <si>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</si>
  <si>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</si>
  <si>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</si>
  <si>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</si>
  <si>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</si>
  <si>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</si>
  <si>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</si>
  <si>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</si>
  <si>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</si>
  <si>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</si>
  <si>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</si>
  <si>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</si>
  <si>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</si>
  <si>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</si>
  <si>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</si>
  <si>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</si>
  <si>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</si>
  <si>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</si>
  <si>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</si>
  <si>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</si>
  <si>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</si>
  <si>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</si>
  <si>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</si>
  <si>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</si>
  <si>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</si>
  <si>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</si>
  <si>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</si>
  <si>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</si>
  <si>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</si>
  <si>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</si>
  <si>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</si>
  <si>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</si>
  <si>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</si>
  <si>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</si>
  <si>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</si>
  <si>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</si>
  <si>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</si>
  <si>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</si>
  <si>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</si>
  <si>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</si>
  <si>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</si>
  <si>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</si>
  <si>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</si>
  <si>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</si>
  <si>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</si>
  <si>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</si>
  <si>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</si>
  <si>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</si>
  <si>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</si>
  <si>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</si>
  <si>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</si>
  <si>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</si>
  <si>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</si>
  <si>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</si>
  <si>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</si>
  <si>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</si>
  <si>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</si>
  <si>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</si>
  <si>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</si>
  <si>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</si>
  <si>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</si>
  <si>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</si>
  <si>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</si>
  <si>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</si>
  <si>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</si>
  <si>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</si>
  <si>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</si>
  <si>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</si>
  <si>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</si>
  <si>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</si>
  <si>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</si>
  <si>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</si>
  <si>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</si>
  <si>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</si>
  <si>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</si>
  <si>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</si>
  <si>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</si>
  <si>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</si>
  <si>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</si>
  <si>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</si>
  <si>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</si>
  <si>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</si>
  <si>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</si>
  <si>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</si>
  <si>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</si>
  <si>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</si>
  <si>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</si>
  <si>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</si>
  <si>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</si>
  <si>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</si>
  <si>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</si>
  <si>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</si>
  <si>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</si>
  <si>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</si>
  <si>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</si>
  <si>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</si>
  <si>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</si>
  <si>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</si>
  <si>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</si>
  <si>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</si>
  <si>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</si>
  <si>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</si>
  <si>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</si>
  <si>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</si>
  <si>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</si>
  <si>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</si>
  <si>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</si>
  <si>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</si>
  <si>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</si>
  <si>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</si>
  <si>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</si>
  <si>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</si>
  <si>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</si>
  <si>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</si>
  <si>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</si>
  <si>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</si>
  <si>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</si>
  <si>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</si>
  <si>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</si>
  <si>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</si>
  <si>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</si>
  <si>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</si>
  <si>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</si>
  <si>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</si>
  <si>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</si>
  <si>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</si>
  <si>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</si>
  <si>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</si>
  <si>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</si>
  <si>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</si>
  <si>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</si>
  <si>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</si>
  <si>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</si>
  <si>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</si>
  <si>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</si>
  <si>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</si>
  <si>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</si>
  <si>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</si>
  <si>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</si>
  <si>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</si>
  <si>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</si>
  <si>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</si>
  <si>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</si>
  <si>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</si>
  <si>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</si>
  <si>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</si>
  <si>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</si>
  <si>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</si>
  <si>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</si>
  <si>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</si>
  <si>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</si>
  <si>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</si>
  <si>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</si>
  <si>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</si>
  <si>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</si>
  <si>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</si>
  <si>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</si>
  <si>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</si>
  <si>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</si>
  <si>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</si>
  <si>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</si>
  <si>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</si>
  <si>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</si>
  <si>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</si>
  <si>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</si>
  <si>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</si>
  <si>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</si>
  <si>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</si>
  <si>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</si>
  <si>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</si>
  <si>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</si>
  <si>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</si>
  <si>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</si>
  <si>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</si>
  <si>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</si>
  <si>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</si>
  <si>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</si>
  <si>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</si>
  <si>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</si>
  <si>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</si>
  <si>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</si>
  <si>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</si>
  <si>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</si>
  <si>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</si>
  <si>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</si>
  <si>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</si>
  <si>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</si>
  <si>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</si>
  <si>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</si>
  <si>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</si>
  <si>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</si>
  <si>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</si>
  <si>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</si>
  <si>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</si>
  <si>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</si>
  <si>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</si>
  <si>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</si>
  <si>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</si>
  <si>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</si>
  <si>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</si>
  <si>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</si>
  <si>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</si>
  <si>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</si>
  <si>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</si>
  <si>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</si>
  <si>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</si>
  <si>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</si>
  <si>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</si>
  <si>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</si>
  <si>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</si>
  <si>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</si>
  <si>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</si>
  <si>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</si>
  <si>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</si>
  <si>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</si>
  <si>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</si>
  <si>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</si>
  <si>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</si>
  <si>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</si>
  <si>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</si>
  <si>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</si>
  <si>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</si>
  <si>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</si>
  <si>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</si>
  <si>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</si>
  <si>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</si>
  <si>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</si>
  <si>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</si>
  <si>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</si>
  <si>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</si>
  <si>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</si>
  <si>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</si>
  <si>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</si>
  <si>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</si>
  <si>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</si>
  <si>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</si>
  <si>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</si>
  <si>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</si>
  <si>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</si>
  <si>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</si>
  <si>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</si>
  <si>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</si>
  <si>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</si>
  <si>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</si>
  <si>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</si>
  <si>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</si>
  <si>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</si>
  <si>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</si>
  <si>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</si>
  <si>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</si>
  <si>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</si>
  <si>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</si>
  <si>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</si>
  <si>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</si>
  <si>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</si>
  <si>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</si>
  <si>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</si>
  <si>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</si>
  <si>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</si>
  <si>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</si>
  <si>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</si>
  <si>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</si>
  <si>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</si>
  <si>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</si>
  <si>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</si>
  <si>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</si>
  <si>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</si>
  <si>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</si>
  <si>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</si>
  <si>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</si>
  <si>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</si>
  <si>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</si>
  <si>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</si>
  <si>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</si>
  <si>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</si>
  <si>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</si>
  <si>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</si>
  <si>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</si>
  <si>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</si>
  <si>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</si>
  <si>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</si>
  <si>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</si>
  <si>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</si>
  <si>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</si>
  <si>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</si>
  <si>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</si>
  <si>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</si>
  <si>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</si>
  <si>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</si>
  <si>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</si>
  <si>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</si>
  <si>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</si>
  <si>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</si>
  <si>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</si>
  <si>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</si>
  <si>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</si>
  <si>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</si>
  <si>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</si>
  <si>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</si>
  <si>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</si>
  <si>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</si>
  <si>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</si>
  <si>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</si>
  <si>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</si>
  <si>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</si>
  <si>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</si>
  <si>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</si>
  <si>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</si>
  <si>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</si>
  <si>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</si>
  <si>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</si>
  <si>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</si>
  <si>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</si>
  <si>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</si>
  <si>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</si>
  <si>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</si>
  <si>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</si>
  <si>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</si>
  <si>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</si>
  <si>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</si>
  <si>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</si>
  <si>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</si>
  <si>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</si>
  <si>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</si>
  <si>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</si>
  <si>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</si>
  <si>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</si>
  <si>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</si>
  <si>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</si>
  <si>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</si>
  <si>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</si>
  <si>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</si>
  <si>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</si>
  <si>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</si>
  <si>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</si>
  <si>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</si>
  <si>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</si>
  <si>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</si>
  <si>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</si>
  <si>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</si>
  <si>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</si>
  <si>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</si>
  <si>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</si>
  <si>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</si>
  <si>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</si>
  <si>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</si>
  <si>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</si>
  <si>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</si>
  <si>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</si>
  <si>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</si>
  <si>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</si>
  <si>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</si>
  <si>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</si>
  <si>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</si>
  <si>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</si>
  <si>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</si>
  <si>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</si>
  <si>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</si>
  <si>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</si>
  <si>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</si>
  <si>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</si>
  <si>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</si>
  <si>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</si>
  <si>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</si>
  <si>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</si>
  <si>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</si>
  <si>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</si>
  <si>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</si>
  <si>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</si>
  <si>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</si>
  <si>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</si>
  <si>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</si>
  <si>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</si>
  <si>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</si>
  <si>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</si>
  <si>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</si>
  <si>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</si>
  <si>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</si>
  <si>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</si>
  <si>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</si>
  <si>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</si>
  <si>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</si>
  <si>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</si>
  <si>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</si>
  <si>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</si>
  <si>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</si>
  <si>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</si>
  <si>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</si>
  <si>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</si>
  <si>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</si>
  <si>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</si>
  <si>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</si>
  <si>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</si>
  <si>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</si>
  <si>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</si>
  <si>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</si>
  <si>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</si>
  <si>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</si>
  <si>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</si>
  <si>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</si>
  <si>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</si>
  <si>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</si>
  <si>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</si>
  <si>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</si>
  <si>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</si>
  <si>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</si>
  <si>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</si>
  <si>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</si>
  <si>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</si>
  <si>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</si>
  <si>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</si>
  <si>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</si>
  <si>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</si>
  <si>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</si>
  <si>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</si>
  <si>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</si>
  <si>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</si>
  <si>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</si>
  <si>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</si>
  <si>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</si>
  <si>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</si>
  <si>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</si>
  <si>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</si>
  <si>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</si>
  <si>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</si>
  <si>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</si>
  <si>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</si>
  <si>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</si>
  <si>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</si>
  <si>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</si>
  <si>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</si>
  <si>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</si>
  <si>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</si>
  <si>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</si>
  <si>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</si>
  <si>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</si>
  <si>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</si>
  <si>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</si>
  <si>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</si>
  <si>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</si>
  <si>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</si>
  <si>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</si>
  <si>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</si>
  <si>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</si>
  <si>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</si>
  <si>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</si>
  <si>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</si>
  <si>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</si>
  <si>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</si>
  <si>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</si>
  <si>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</si>
  <si>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</si>
  <si>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</si>
  <si>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</si>
  <si>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</si>
  <si>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</si>
  <si>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</si>
  <si>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</si>
  <si>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</si>
  <si>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</si>
  <si>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</si>
  <si>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</si>
  <si>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</si>
  <si>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</si>
  <si>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</si>
  <si>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</si>
  <si>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</si>
  <si>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</si>
  <si>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</si>
  <si>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</si>
  <si>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</si>
  <si>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</si>
  <si>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</si>
  <si>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</si>
  <si>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</si>
  <si>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</si>
  <si>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</si>
  <si>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</si>
  <si>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</si>
  <si>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</si>
  <si>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</si>
  <si>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</si>
  <si>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</si>
  <si>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</si>
  <si>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</si>
  <si>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</si>
  <si>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</si>
  <si>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</si>
  <si>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</si>
  <si>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</si>
  <si>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</si>
  <si>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</si>
  <si>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</si>
  <si>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</si>
  <si>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</si>
  <si>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</si>
  <si>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</si>
  <si>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</si>
  <si>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</si>
  <si>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</si>
  <si>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</si>
  <si>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</si>
  <si>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</si>
  <si>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</si>
  <si>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</si>
  <si>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</si>
  <si>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</si>
  <si>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</si>
  <si>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</si>
  <si>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</si>
  <si>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</si>
  <si>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</si>
  <si>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</si>
  <si>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</si>
  <si>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</si>
  <si>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</si>
  <si>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</si>
  <si>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</si>
  <si>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</si>
  <si>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</si>
  <si>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</si>
  <si>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</si>
  <si>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</si>
  <si>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</si>
  <si>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</si>
  <si>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</si>
  <si>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</si>
  <si>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</si>
  <si>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</si>
  <si>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</si>
  <si>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</si>
  <si>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</si>
  <si>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</si>
  <si>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</si>
  <si>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</si>
  <si>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</si>
  <si>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</si>
  <si>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</si>
  <si>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</si>
  <si>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</si>
  <si>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</si>
  <si>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</si>
  <si>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</si>
  <si>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</si>
  <si>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</si>
  <si>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</si>
  <si>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</si>
  <si>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</si>
  <si>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</si>
  <si>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</si>
  <si>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</si>
  <si>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</si>
  <si>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</si>
  <si>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</si>
  <si>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</si>
  <si>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</si>
  <si>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</si>
  <si>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</si>
  <si>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</si>
  <si>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</si>
  <si>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</si>
  <si>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</si>
  <si>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</si>
  <si>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</si>
  <si>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</si>
  <si>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</si>
  <si>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</si>
  <si>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</si>
  <si>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</si>
  <si>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</si>
  <si>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</si>
  <si>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</si>
  <si>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</si>
  <si>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</si>
  <si>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</si>
  <si>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</si>
  <si>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</si>
  <si>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</si>
  <si>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</si>
  <si>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</si>
  <si>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</si>
  <si>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</si>
  <si>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</si>
  <si>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</si>
  <si>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</si>
  <si>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</si>
  <si>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</si>
  <si>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</si>
  <si>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</si>
  <si>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</si>
  <si>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</si>
  <si>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</si>
  <si>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</si>
  <si>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</si>
  <si>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</si>
  <si>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</si>
  <si>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</si>
  <si>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</si>
  <si>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</si>
  <si>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</si>
  <si>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</si>
  <si>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</si>
  <si>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</si>
  <si>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</si>
  <si>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</si>
  <si>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</si>
  <si>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</si>
  <si>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</si>
  <si>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</si>
  <si>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</si>
  <si>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</si>
  <si>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</si>
  <si>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</si>
  <si>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</si>
  <si>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</si>
  <si>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</si>
  <si>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</si>
  <si>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</si>
  <si>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</si>
  <si>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</si>
  <si>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</si>
  <si>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</si>
  <si>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</si>
  <si>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</si>
  <si>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</si>
  <si>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</si>
  <si>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</si>
  <si>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</si>
  <si>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</si>
  <si>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</si>
  <si>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</si>
  <si>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</si>
  <si>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</si>
  <si>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</si>
  <si>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</si>
  <si>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</si>
  <si>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</si>
  <si>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</si>
  <si>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</si>
  <si>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</si>
  <si>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</si>
  <si>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</si>
  <si>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</si>
  <si>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</si>
  <si>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</si>
  <si>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</si>
  <si>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</si>
  <si>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</si>
  <si>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</si>
  <si>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</si>
  <si>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</si>
  <si>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</si>
  <si>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</si>
  <si>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</si>
  <si>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</si>
  <si>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</si>
  <si>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</si>
  <si>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</si>
  <si>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</si>
  <si>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</si>
  <si>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</si>
  <si>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</si>
  <si>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</si>
  <si>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</si>
  <si>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</si>
  <si>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</si>
  <si>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</si>
  <si>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</si>
  <si>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</si>
  <si>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</si>
  <si>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</si>
  <si>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</si>
  <si>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</si>
  <si>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</si>
  <si>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</si>
  <si>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</si>
  <si>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</si>
  <si>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</si>
  <si>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</si>
  <si>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</si>
  <si>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</si>
  <si>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</si>
  <si>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</si>
  <si>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</si>
  <si>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</si>
  <si>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</si>
  <si>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</si>
  <si>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</si>
  <si>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</si>
  <si>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</si>
  <si>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</si>
  <si>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</si>
  <si>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</si>
  <si>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</si>
  <si>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</si>
  <si>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</si>
  <si>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</si>
  <si>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</si>
  <si>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</si>
  <si>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</si>
  <si>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</si>
  <si>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</si>
  <si>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</si>
  <si>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</si>
  <si>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</si>
  <si>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</si>
  <si>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</si>
  <si>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</si>
  <si>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</si>
  <si>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</si>
  <si>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</si>
  <si>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</si>
  <si>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</si>
  <si>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</si>
  <si>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</si>
  <si>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</si>
  <si>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</si>
  <si>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</si>
  <si>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</si>
  <si>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</si>
  <si>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</si>
  <si>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</si>
  <si>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</si>
  <si>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</si>
  <si>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</si>
  <si>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</si>
  <si>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</si>
  <si>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</si>
  <si>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</si>
  <si>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</si>
  <si>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</si>
  <si>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</si>
  <si>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</si>
  <si>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</si>
  <si>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</si>
  <si>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</si>
  <si>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</si>
  <si>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</si>
  <si>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</si>
  <si>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</si>
  <si>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</si>
  <si>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</si>
  <si>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</si>
  <si>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</si>
  <si>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</si>
  <si>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</si>
  <si>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</si>
  <si>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</si>
  <si>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</si>
  <si>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</si>
  <si>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</si>
  <si>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</si>
  <si>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</si>
  <si>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</si>
  <si>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</si>
  <si>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</si>
  <si>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</si>
  <si>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</si>
  <si>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</si>
  <si>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</si>
  <si>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</si>
  <si>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</si>
  <si>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</si>
  <si>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</si>
  <si>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</si>
  <si>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</si>
  <si>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</si>
  <si>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</si>
  <si>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</si>
  <si>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</si>
  <si>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</si>
  <si>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</si>
  <si>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</si>
  <si>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</si>
  <si>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</si>
  <si>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</si>
  <si>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</si>
  <si>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</si>
  <si>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</si>
  <si>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</si>
  <si>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</si>
  <si>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</si>
  <si>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</si>
  <si>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</si>
  <si>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</si>
  <si>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</si>
  <si>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</si>
  <si>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</si>
  <si>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</si>
  <si>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</si>
  <si>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</si>
  <si>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</si>
  <si>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</si>
  <si>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</si>
  <si>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</si>
  <si>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</si>
  <si>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</si>
  <si>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</si>
  <si>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</si>
  <si>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</si>
  <si>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</si>
  <si>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</si>
  <si>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</si>
  <si>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</si>
  <si>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</si>
  <si>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</si>
  <si>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</si>
  <si>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</si>
  <si>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</si>
  <si>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</si>
  <si>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</si>
  <si>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</si>
  <si>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</si>
  <si>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</si>
  <si>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</si>
  <si>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</si>
  <si>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</si>
  <si>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</si>
  <si>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</si>
  <si>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</si>
  <si>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</si>
  <si>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</si>
  <si>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</si>
  <si>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</si>
  <si>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</si>
  <si>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</si>
  <si>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</si>
  <si>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</si>
  <si>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</si>
  <si>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</si>
  <si>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</si>
  <si>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</si>
  <si>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</si>
  <si>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</si>
  <si>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</si>
  <si>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</si>
  <si>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</si>
  <si>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</si>
  <si>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</si>
  <si>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</si>
  <si>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</si>
  <si>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</si>
  <si>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</si>
  <si>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</si>
  <si>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</si>
  <si>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</si>
  <si>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</si>
  <si>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</si>
  <si>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</si>
  <si>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</si>
  <si>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</si>
  <si>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</si>
  <si>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</si>
  <si>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</si>
  <si>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</si>
  <si>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</si>
  <si>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</si>
  <si>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</si>
  <si>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</si>
  <si>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</si>
  <si>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</si>
  <si>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</si>
  <si>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</si>
  <si>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</si>
  <si>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</si>
  <si>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</si>
  <si>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</si>
  <si>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</si>
  <si>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</si>
  <si>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</si>
  <si>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</si>
  <si>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</si>
  <si>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</si>
  <si>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</si>
  <si>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</si>
  <si>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</si>
  <si>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</si>
  <si>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</si>
  <si>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</si>
  <si>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</si>
  <si>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</si>
  <si>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</si>
  <si>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</si>
  <si>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</si>
  <si>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</si>
  <si>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</si>
  <si>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</si>
  <si>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</si>
  <si>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</si>
  <si>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</si>
  <si>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</si>
  <si>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</si>
  <si>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</si>
  <si>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</si>
  <si>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</si>
  <si>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</si>
  <si>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</si>
  <si>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</si>
  <si>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</si>
  <si>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</si>
  <si>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</si>
  <si>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</si>
  <si>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</si>
  <si>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</si>
  <si>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</si>
  <si>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</si>
  <si>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</si>
  <si>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</si>
  <si>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</si>
  <si>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</si>
  <si>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</si>
  <si>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</si>
  <si>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</si>
  <si>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</si>
  <si>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</si>
  <si>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</si>
  <si>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</si>
  <si>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</si>
  <si>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</si>
  <si>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</si>
  <si>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</si>
  <si>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</si>
  <si>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</si>
  <si>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</si>
  <si>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</si>
  <si>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</si>
  <si>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</si>
  <si>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</si>
  <si>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</si>
  <si>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</si>
  <si>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</si>
  <si>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</si>
  <si>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</si>
  <si>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</si>
  <si>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</si>
  <si>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</si>
  <si>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</si>
  <si>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</si>
  <si>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</si>
  <si>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</si>
  <si>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</si>
  <si>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</si>
  <si>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</si>
  <si>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</si>
  <si>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</si>
  <si>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</si>
  <si>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</si>
  <si>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</si>
  <si>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</si>
  <si>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</si>
  <si>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</si>
  <si>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</si>
  <si>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</si>
  <si>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</si>
  <si>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</si>
  <si>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</si>
  <si>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</si>
  <si>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</si>
  <si>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</si>
  <si>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</si>
  <si>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</si>
  <si>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</si>
  <si>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</si>
  <si>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</si>
  <si>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</si>
  <si>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</si>
  <si>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</si>
  <si>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</si>
  <si>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</si>
  <si>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</si>
  <si>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</si>
  <si>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</si>
  <si>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</si>
  <si>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</si>
  <si>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</si>
  <si>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</si>
  <si>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</si>
  <si>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</si>
  <si>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</si>
  <si>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</si>
  <si>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</si>
  <si>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</si>
  <si>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</si>
  <si>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</si>
  <si>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</si>
  <si>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</si>
  <si>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</si>
  <si>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</si>
  <si>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</si>
  <si>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</si>
  <si>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</si>
  <si>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</si>
  <si>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</si>
  <si>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</si>
  <si>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</si>
  <si>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</si>
  <si>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</si>
  <si>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</si>
  <si>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</si>
  <si>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</si>
  <si>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</si>
  <si>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</si>
  <si>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</si>
  <si>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</si>
  <si>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</si>
  <si>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</si>
  <si>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</si>
  <si>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</si>
  <si>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</si>
  <si>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</si>
  <si>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</si>
  <si>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</si>
  <si>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</si>
  <si>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</si>
  <si>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</si>
  <si>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</si>
  <si>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</si>
  <si>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</si>
  <si>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</si>
  <si>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</si>
  <si>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</si>
  <si>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</si>
  <si>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</si>
  <si>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</si>
  <si>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</si>
  <si>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</si>
  <si>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</si>
  <si>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</si>
  <si>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</si>
  <si>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</si>
  <si>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</si>
  <si>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</si>
  <si>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</si>
  <si>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</si>
  <si>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</si>
  <si>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</si>
  <si>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</si>
  <si>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</si>
  <si>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</si>
  <si>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</si>
  <si>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</si>
  <si>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</si>
  <si>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</si>
  <si>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</si>
  <si>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</si>
  <si>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</si>
  <si>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</si>
  <si>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</si>
  <si>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</si>
  <si>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</si>
  <si>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</si>
  <si>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</si>
  <si>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</si>
  <si>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</si>
  <si>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</si>
  <si>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</si>
  <si>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</si>
  <si>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</si>
  <si>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</si>
  <si>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</si>
  <si>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</si>
  <si>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</si>
  <si>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</si>
  <si>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</si>
  <si>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</si>
  <si>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</si>
  <si>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</si>
  <si>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</si>
  <si>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</si>
  <si>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</si>
  <si>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</si>
  <si>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</si>
  <si>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</si>
  <si>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</si>
  <si>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</si>
  <si>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</si>
  <si>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</si>
  <si>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</si>
  <si>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</si>
  <si>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</si>
  <si>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</si>
  <si>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</si>
  <si>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</si>
  <si>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</si>
  <si>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</si>
  <si>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</si>
  <si>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</si>
  <si>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</si>
  <si>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</si>
  <si>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</si>
  <si>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</si>
  <si>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</si>
  <si>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</si>
  <si>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</si>
  <si>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</si>
  <si>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</si>
  <si>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</si>
  <si>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</si>
  <si>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</si>
  <si>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</si>
  <si>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</si>
  <si>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</si>
  <si>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</si>
  <si>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</si>
  <si>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</si>
  <si>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</si>
  <si>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</si>
  <si>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</si>
  <si>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</si>
  <si>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</si>
  <si>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</si>
  <si>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</si>
  <si>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</si>
  <si>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</si>
  <si>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</si>
  <si>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</si>
  <si>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</si>
  <si>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</si>
  <si>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</si>
  <si>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</si>
  <si>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</si>
  <si>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</si>
  <si>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</si>
  <si>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</si>
  <si>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</si>
  <si>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</si>
  <si>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</si>
  <si>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</si>
  <si>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</si>
  <si>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</si>
  <si>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</si>
  <si>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</si>
  <si>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</si>
  <si>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</si>
  <si>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</si>
  <si>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</si>
  <si>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</si>
  <si>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</si>
  <si>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</si>
  <si>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</si>
  <si>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</si>
  <si>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</si>
  <si>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</si>
  <si>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</si>
  <si>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</si>
  <si>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</si>
  <si>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</si>
  <si>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</si>
  <si>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</si>
  <si>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</si>
  <si>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</si>
  <si>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</si>
  <si>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</si>
  <si>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</si>
  <si>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</si>
  <si>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</si>
  <si>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</si>
  <si>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</si>
  <si>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</si>
  <si>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</si>
  <si>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</si>
  <si>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</si>
  <si>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</si>
  <si>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</si>
  <si>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</si>
  <si>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</si>
  <si>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</si>
  <si>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</si>
  <si>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</si>
  <si>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</si>
  <si>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</si>
  <si>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</si>
  <si>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</si>
  <si>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</si>
  <si>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</si>
  <si>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</si>
  <si>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</si>
  <si>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</si>
  <si>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</si>
  <si>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</si>
  <si>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</si>
  <si>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</si>
  <si>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</si>
  <si>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</si>
  <si>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</si>
  <si>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</si>
  <si>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</si>
  <si>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</si>
  <si>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</si>
  <si>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</si>
  <si>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</si>
  <si>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</si>
  <si>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</si>
  <si>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</si>
  <si>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</si>
  <si>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</si>
  <si>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</si>
  <si>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</si>
  <si>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</si>
  <si>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</si>
  <si>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</si>
  <si>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</si>
  <si>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</si>
  <si>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</si>
  <si>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</si>
  <si>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</si>
  <si>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</si>
  <si>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</si>
  <si>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</si>
  <si>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</si>
  <si>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</si>
  <si>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</si>
  <si>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</si>
  <si>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</si>
  <si>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</si>
  <si>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</si>
  <si>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</si>
  <si>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</si>
  <si>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</si>
  <si>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</si>
  <si>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</si>
  <si>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</si>
  <si>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</si>
  <si>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</si>
  <si>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</si>
  <si>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</si>
  <si>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</si>
  <si>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</si>
  <si>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</si>
  <si>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</si>
  <si>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</si>
  <si>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</si>
  <si>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</si>
  <si>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</si>
  <si>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</si>
  <si>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</si>
  <si>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</si>
  <si>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</si>
  <si>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</si>
  <si>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</si>
  <si>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</si>
  <si>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</si>
  <si>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</si>
  <si>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</si>
  <si>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</si>
  <si>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</si>
  <si>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</si>
  <si>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</si>
  <si>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</si>
  <si>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</si>
  <si>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</si>
  <si>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</si>
  <si>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</si>
  <si>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</si>
  <si>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</si>
  <si>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</si>
  <si>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</si>
  <si>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</si>
  <si>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</si>
  <si>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</si>
  <si>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</si>
  <si>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</si>
  <si>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</si>
  <si>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</si>
  <si>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</si>
  <si>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</si>
  <si>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</si>
  <si>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</si>
  <si>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</si>
  <si>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</si>
  <si>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</si>
  <si>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</si>
  <si>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</si>
  <si>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</si>
  <si>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</si>
  <si>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</si>
  <si>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</si>
  <si>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</si>
  <si>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</si>
  <si>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</si>
  <si>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</si>
  <si>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</si>
  <si>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</si>
  <si>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</si>
  <si>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</si>
  <si>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</si>
  <si>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</si>
  <si>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</si>
  <si>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</si>
  <si>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</si>
  <si>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</si>
  <si>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</si>
  <si>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</si>
  <si>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</si>
  <si>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</si>
  <si>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</si>
  <si>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</si>
  <si>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</si>
  <si>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</si>
  <si>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</si>
  <si>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</si>
  <si>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</si>
  <si>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</si>
  <si>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</si>
  <si>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</si>
  <si>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</si>
  <si>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</si>
  <si>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</si>
  <si>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</si>
  <si>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</si>
  <si>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</si>
  <si>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</si>
  <si>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</si>
  <si>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</si>
  <si>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</si>
  <si>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</si>
  <si>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</si>
  <si>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</si>
  <si>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</si>
  <si>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</si>
  <si>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</si>
  <si>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</si>
  <si>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</si>
  <si>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</si>
  <si>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</si>
  <si>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</si>
  <si>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</si>
  <si>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</si>
  <si>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</si>
  <si>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</si>
  <si>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</si>
  <si>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</si>
  <si>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</si>
  <si>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</si>
  <si>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</si>
  <si>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</si>
  <si>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</si>
  <si>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</si>
  <si>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</si>
  <si>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</si>
  <si>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</si>
  <si>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</si>
  <si>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</si>
  <si>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</si>
  <si>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</si>
  <si>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</si>
  <si>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</si>
  <si>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</si>
  <si>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</si>
  <si>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</si>
  <si>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</si>
  <si>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</si>
  <si>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</si>
  <si>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</si>
  <si>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</si>
  <si>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</si>
  <si>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</si>
  <si>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</si>
  <si>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</si>
  <si>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</si>
  <si>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</si>
  <si>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</si>
  <si>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</si>
  <si>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</si>
  <si>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</si>
  <si>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</si>
  <si>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</si>
  <si>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</si>
  <si>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</si>
  <si>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</si>
  <si>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</si>
  <si>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</si>
  <si>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</si>
  <si>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</si>
  <si>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</si>
  <si>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</si>
  <si>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</si>
  <si>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</si>
  <si>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</si>
  <si>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</si>
  <si>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</si>
  <si>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</si>
  <si>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</si>
  <si>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</si>
  <si>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</si>
  <si>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</si>
  <si>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</si>
  <si>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</si>
  <si>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</si>
  <si>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</si>
  <si>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</si>
  <si>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</si>
  <si>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</si>
  <si>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</si>
  <si>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</si>
  <si>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</si>
  <si>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</si>
  <si>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</si>
  <si>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</si>
  <si>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</si>
  <si>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</si>
  <si>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</si>
  <si>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</si>
  <si>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</si>
  <si>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</si>
  <si>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</si>
  <si>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</si>
  <si>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</si>
  <si>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</si>
  <si>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</si>
  <si>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</si>
  <si>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</si>
  <si>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</si>
  <si>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</si>
  <si>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</si>
  <si>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</si>
  <si>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</si>
  <si>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</si>
  <si>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</si>
  <si>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</si>
  <si>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</si>
  <si>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</si>
  <si>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</si>
  <si>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</si>
  <si>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</si>
  <si>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</si>
  <si>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</si>
  <si>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</si>
  <si>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</si>
  <si>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</si>
  <si>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</si>
  <si>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</si>
  <si>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</si>
  <si>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</si>
  <si>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</si>
  <si>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</si>
  <si>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</si>
  <si>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</si>
  <si>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</si>
  <si>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</si>
  <si>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</si>
  <si>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</si>
  <si>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</si>
  <si>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</si>
  <si>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</si>
  <si>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</si>
  <si>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</si>
  <si>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</si>
  <si>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</si>
  <si>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</si>
  <si>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</si>
  <si>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</si>
  <si>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</si>
  <si>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</si>
  <si>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</si>
  <si>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</si>
  <si>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</si>
  <si>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</si>
  <si>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</si>
  <si>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</si>
  <si>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</si>
  <si>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</si>
  <si>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</si>
  <si>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</si>
  <si>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</si>
  <si>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</si>
  <si>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</si>
  <si>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</si>
  <si>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</si>
  <si>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</si>
  <si>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</si>
  <si>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</si>
  <si>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</si>
  <si>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</si>
  <si>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</si>
  <si>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</si>
  <si>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</si>
  <si>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</si>
  <si>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</si>
  <si>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</si>
  <si>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</si>
  <si>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</si>
  <si>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</si>
  <si>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</si>
  <si>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</si>
  <si>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</si>
  <si>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</si>
  <si>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</si>
  <si>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</si>
  <si>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</si>
  <si>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</si>
  <si>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</si>
  <si>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</si>
  <si>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</si>
  <si>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</si>
  <si>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</si>
  <si>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</si>
  <si>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</si>
  <si>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</si>
  <si>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</si>
  <si>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</si>
  <si>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</si>
  <si>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</si>
  <si>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</si>
  <si>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</si>
  <si>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</si>
  <si>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</si>
  <si>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</si>
  <si>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</si>
  <si>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</si>
  <si>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</si>
  <si>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</si>
  <si>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</si>
  <si>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</si>
  <si>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</si>
  <si>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</si>
  <si>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</si>
  <si>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</si>
  <si>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</si>
  <si>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</si>
  <si>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</si>
  <si>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</si>
  <si>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</si>
  <si>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</si>
  <si>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</si>
  <si>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</si>
  <si>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</si>
  <si>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</si>
  <si>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</si>
  <si>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</si>
  <si>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</si>
  <si>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</si>
  <si>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</si>
  <si>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</si>
  <si>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</si>
  <si>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</si>
  <si>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</si>
  <si>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</si>
  <si>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</si>
  <si>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</si>
  <si>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</si>
  <si>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</si>
  <si>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</si>
  <si>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</si>
  <si>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</si>
  <si>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</si>
  <si>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</si>
  <si>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</si>
  <si>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</si>
  <si>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</si>
  <si>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</si>
  <si>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</si>
  <si>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</si>
  <si>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</si>
  <si>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</si>
  <si>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</si>
  <si>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</si>
  <si>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</si>
  <si>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</si>
  <si>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</si>
  <si>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</si>
  <si>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</si>
  <si>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</si>
  <si>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</si>
  <si>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</si>
  <si>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</si>
  <si>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</si>
  <si>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</si>
  <si>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</si>
  <si>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</si>
  <si>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</si>
  <si>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</si>
  <si>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</si>
  <si>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</si>
  <si>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</si>
  <si>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</si>
  <si>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</si>
  <si>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</si>
  <si>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</si>
  <si>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</si>
  <si>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</si>
  <si>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</si>
  <si>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</si>
  <si>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</si>
  <si>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</si>
  <si>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</si>
  <si>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</si>
  <si>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</si>
  <si>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</si>
  <si>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</si>
  <si>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</si>
  <si>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</si>
  <si>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</si>
  <si>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</si>
  <si>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</si>
  <si>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</si>
  <si>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</si>
  <si>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</si>
  <si>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</si>
  <si>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</si>
  <si>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</si>
  <si>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</si>
  <si>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</si>
  <si>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</si>
  <si>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</si>
  <si>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</si>
  <si>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</si>
  <si>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</si>
  <si>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</si>
  <si>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</si>
  <si>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</si>
  <si>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</si>
  <si>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</si>
  <si>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</si>
  <si>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</si>
  <si>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</si>
  <si>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</si>
  <si>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</si>
  <si>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</si>
  <si>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</si>
  <si>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</si>
  <si>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</si>
  <si>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</si>
  <si>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</si>
  <si>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</si>
  <si>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</si>
  <si>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</si>
  <si>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</si>
  <si>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</si>
  <si>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</si>
  <si>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</si>
  <si>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</si>
  <si>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</si>
  <si>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</si>
  <si>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</si>
  <si>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</si>
  <si>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</si>
  <si>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</si>
  <si>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</si>
  <si>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</si>
  <si>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</si>
  <si>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</si>
  <si>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</si>
  <si>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</si>
  <si>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</si>
  <si>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</si>
  <si>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</si>
  <si>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</si>
  <si>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</si>
  <si>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</si>
  <si>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</si>
  <si>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</si>
  <si>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</si>
  <si>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</si>
  <si>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</si>
  <si>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</si>
  <si>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</si>
  <si>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</si>
  <si>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</si>
  <si>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</si>
  <si>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</si>
  <si>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</si>
  <si>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</si>
  <si>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</si>
  <si>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</si>
  <si>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</si>
  <si>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</si>
  <si>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</si>
  <si>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</si>
  <si>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</si>
  <si>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</si>
  <si>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</si>
  <si>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</si>
  <si>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</si>
  <si>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</si>
  <si>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</si>
  <si>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</si>
  <si>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</si>
  <si>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</si>
  <si>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</si>
  <si>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</si>
  <si>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</si>
  <si>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</si>
  <si>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</si>
  <si>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</si>
  <si>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</si>
  <si>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</si>
  <si>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</si>
  <si>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</si>
  <si>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</si>
  <si>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</si>
  <si>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</si>
  <si>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</si>
  <si>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</si>
  <si>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</si>
  <si>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</si>
  <si>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</si>
  <si>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</si>
  <si>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</si>
  <si>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</si>
  <si>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</si>
  <si>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</si>
  <si>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</si>
  <si>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</si>
  <si>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</si>
  <si>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</si>
  <si>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</si>
  <si>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</si>
  <si>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</si>
  <si>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</si>
  <si>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</si>
  <si>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</si>
  <si>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</si>
  <si>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</si>
  <si>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</si>
  <si>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</si>
  <si>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</si>
  <si>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</si>
  <si>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</si>
  <si>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</si>
  <si>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</si>
  <si>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</si>
  <si>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</si>
  <si>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</si>
  <si>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</si>
  <si>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</si>
  <si>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</si>
  <si>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</si>
  <si>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</si>
  <si>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</si>
  <si>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</si>
  <si>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</si>
  <si>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</si>
  <si>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</si>
  <si>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</si>
  <si>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</si>
  <si>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</si>
  <si>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</si>
  <si>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</si>
  <si>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</si>
  <si>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</si>
  <si>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</si>
  <si>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</si>
  <si>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</si>
  <si>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</si>
  <si>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</si>
  <si>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</si>
  <si>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</si>
  <si>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</si>
  <si>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</si>
  <si>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</si>
  <si>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</si>
  <si>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</si>
  <si>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</si>
  <si>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</si>
  <si>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</si>
  <si>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</si>
  <si>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</si>
  <si>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</si>
  <si>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</si>
  <si>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</si>
  <si>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</si>
  <si>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</si>
  <si>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</si>
  <si>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</si>
  <si>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</si>
  <si>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</si>
  <si>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</si>
  <si>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</si>
  <si>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</si>
  <si>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</si>
  <si>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</si>
  <si>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</si>
  <si>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</si>
  <si>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</si>
  <si>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</si>
  <si>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</si>
  <si>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</si>
  <si>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</si>
  <si>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</si>
  <si>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</si>
  <si>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</si>
  <si>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</si>
  <si>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</si>
  <si>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</si>
  <si>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</si>
  <si>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</si>
  <si>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</si>
  <si>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</si>
  <si>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</si>
  <si>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</si>
  <si>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</si>
  <si>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</si>
  <si>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</si>
  <si>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</si>
  <si>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</si>
  <si>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</si>
  <si>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</si>
  <si>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</si>
  <si>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</si>
  <si>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</si>
  <si>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</si>
  <si>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</si>
  <si>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</si>
  <si>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</si>
  <si>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</si>
  <si>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</si>
  <si>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</si>
  <si>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</si>
  <si>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</si>
  <si>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</si>
  <si>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</si>
  <si>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</si>
  <si>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</si>
  <si>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</si>
  <si>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</si>
  <si>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</si>
  <si>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</si>
  <si>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</si>
  <si>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</si>
  <si>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</si>
  <si>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</si>
  <si>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</si>
  <si>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</si>
  <si>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</si>
  <si>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</si>
  <si>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</si>
  <si>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</si>
  <si>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</si>
  <si>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</si>
  <si>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</si>
  <si>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</si>
  <si>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</si>
  <si>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</si>
  <si>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</si>
  <si>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</si>
  <si>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</si>
  <si>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</si>
  <si>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</si>
  <si>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</si>
  <si>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</si>
  <si>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</si>
  <si>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</si>
  <si>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</si>
  <si>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</si>
  <si>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</si>
  <si>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</si>
  <si>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</si>
  <si>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</si>
  <si>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</si>
  <si>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</si>
  <si>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</si>
  <si>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</si>
  <si>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</si>
  <si>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</si>
  <si>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</si>
  <si>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</si>
  <si>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</si>
  <si>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</si>
  <si>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</si>
  <si>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</si>
  <si>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</si>
  <si>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</si>
  <si>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</si>
  <si>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</si>
  <si>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</si>
  <si>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</si>
  <si>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</si>
  <si>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</si>
  <si>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</si>
  <si>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</si>
  <si>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</si>
  <si>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</si>
  <si>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</si>
  <si>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</si>
  <si>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</si>
  <si>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</si>
  <si>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</si>
  <si>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</si>
  <si>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</si>
  <si>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</si>
  <si>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</si>
  <si>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</si>
  <si>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</si>
  <si>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</si>
  <si>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</si>
  <si>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</si>
  <si>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</si>
  <si>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</si>
  <si>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</si>
  <si>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</si>
  <si>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</si>
  <si>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</si>
  <si>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</si>
  <si>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</si>
  <si>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</si>
  <si>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</si>
  <si>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</si>
  <si>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</si>
  <si>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</si>
  <si>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</si>
  <si>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</si>
  <si>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</si>
  <si>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</si>
  <si>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</si>
  <si>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</si>
  <si>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</si>
  <si>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</si>
  <si>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</si>
  <si>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</si>
  <si>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</si>
  <si>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</si>
  <si>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</si>
  <si>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</si>
  <si>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</si>
  <si>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</si>
  <si>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</si>
  <si>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</si>
  <si>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</si>
  <si>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</si>
  <si>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</si>
  <si>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</si>
  <si>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</si>
  <si>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</si>
  <si>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</si>
  <si>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</si>
  <si>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</si>
  <si>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</si>
  <si>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</si>
  <si>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</si>
  <si>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</si>
  <si>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</si>
  <si>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</si>
  <si>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</si>
  <si>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</si>
  <si>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</si>
  <si>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</si>
  <si>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</si>
  <si>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</si>
  <si>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</si>
  <si>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</si>
  <si>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</si>
  <si>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</si>
  <si>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</si>
  <si>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</si>
  <si>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</si>
  <si>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</si>
  <si>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</si>
  <si>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</si>
  <si>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</si>
  <si>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</si>
  <si>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</si>
  <si>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</si>
  <si>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</si>
  <si>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</si>
  <si>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</si>
  <si>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</si>
  <si>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</si>
  <si>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</si>
  <si>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</si>
  <si>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</si>
  <si>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</si>
  <si>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</si>
  <si>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</si>
  <si>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</si>
  <si>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</si>
  <si>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</si>
  <si>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</si>
  <si>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</si>
  <si>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</si>
  <si>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</si>
  <si>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</si>
  <si>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</si>
  <si>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</si>
  <si>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</si>
  <si>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</si>
  <si>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</si>
  <si>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</si>
  <si>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</si>
  <si>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</si>
  <si>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</si>
  <si>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</si>
  <si>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</si>
  <si>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</si>
  <si>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</si>
  <si>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</si>
  <si>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</si>
  <si>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</si>
  <si>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</si>
  <si>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</si>
  <si>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</si>
  <si>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</si>
  <si>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</si>
  <si>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</si>
  <si>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</si>
  <si>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</si>
  <si>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</si>
  <si>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</si>
  <si>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</si>
  <si>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</si>
  <si>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</si>
  <si>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</si>
  <si>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</si>
  <si>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</si>
  <si>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</si>
  <si>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</si>
  <si>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</si>
  <si>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</si>
  <si>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</si>
  <si>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</si>
  <si>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</si>
  <si>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</si>
  <si>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</si>
  <si>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</si>
  <si>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</si>
  <si>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</si>
  <si>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</si>
  <si>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</si>
  <si>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</si>
  <si>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</si>
  <si>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</si>
  <si>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</si>
  <si>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</si>
  <si>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</si>
  <si>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</si>
  <si>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</si>
  <si>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</si>
  <si>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</si>
  <si>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</si>
  <si>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</si>
  <si>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</si>
  <si>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</si>
  <si>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</si>
  <si>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</si>
  <si>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</si>
  <si>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</si>
  <si>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</si>
  <si>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</si>
  <si>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</si>
  <si>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</si>
  <si>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</si>
  <si>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</si>
  <si>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</si>
  <si>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</si>
  <si>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</si>
  <si>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</si>
  <si>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</si>
  <si>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</si>
  <si>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</si>
  <si>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</si>
  <si>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</si>
  <si>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</si>
  <si>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</si>
  <si>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</si>
  <si>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</si>
  <si>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</si>
  <si>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</si>
  <si>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</si>
  <si>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</si>
  <si>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</si>
  <si>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</si>
  <si>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</si>
  <si>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</si>
  <si>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</si>
  <si>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</si>
  <si>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</si>
  <si>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</si>
  <si>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</si>
  <si>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</si>
  <si>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</si>
  <si>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</si>
  <si>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</si>
  <si>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</si>
  <si>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</si>
  <si>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</si>
  <si>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</si>
  <si>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</si>
  <si>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</si>
  <si>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</si>
  <si>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</si>
  <si>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</si>
  <si>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</si>
  <si>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</si>
  <si>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</si>
  <si>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</si>
  <si>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</si>
  <si>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</si>
  <si>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</si>
  <si>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</si>
  <si>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</si>
  <si>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</si>
  <si>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</si>
  <si>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</si>
  <si>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</si>
  <si>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</si>
  <si>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</si>
  <si>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</si>
  <si>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</si>
  <si>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</si>
  <si>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</si>
  <si>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</si>
  <si>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</si>
  <si>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</si>
  <si>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</si>
  <si>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</si>
  <si>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</si>
  <si>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</si>
  <si>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</si>
  <si>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</si>
  <si>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</si>
  <si>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</si>
  <si>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</si>
  <si>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</si>
  <si>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</si>
  <si>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</si>
  <si>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</si>
  <si>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</si>
  <si>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</si>
  <si>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</si>
  <si>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</si>
  <si>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</si>
  <si>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</si>
  <si>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</si>
  <si>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</si>
  <si>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</si>
  <si>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</si>
  <si>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</si>
  <si>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</si>
  <si>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</si>
  <si>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</si>
  <si>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</si>
  <si>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</si>
  <si>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</si>
  <si>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</si>
  <si>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</si>
  <si>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</si>
  <si>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</si>
  <si>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</si>
  <si>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</si>
  <si>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</si>
  <si>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</si>
  <si>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</si>
  <si>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</si>
  <si>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</si>
  <si>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</si>
  <si>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</si>
  <si>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</si>
  <si>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</si>
  <si>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</si>
  <si>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</si>
  <si>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</si>
  <si>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</si>
  <si>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</si>
  <si>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</si>
  <si>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</si>
  <si>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</si>
  <si>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</si>
  <si>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</si>
  <si>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</si>
  <si>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</si>
  <si>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</si>
  <si>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</si>
  <si>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</si>
  <si>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</si>
  <si>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</si>
  <si>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</si>
  <si>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</si>
  <si>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</si>
  <si>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</si>
  <si>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</si>
  <si>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</si>
  <si>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</si>
  <si>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</si>
  <si>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</si>
  <si>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</si>
  <si>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</si>
  <si>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</si>
  <si>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</si>
  <si>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</si>
  <si>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</si>
  <si>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</si>
  <si>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</si>
  <si>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</si>
  <si>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</si>
  <si>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</si>
  <si>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</si>
  <si>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</si>
  <si>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</si>
  <si>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</si>
  <si>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</si>
  <si>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</si>
  <si>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</si>
  <si>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</si>
  <si>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</si>
  <si>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</si>
  <si>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</si>
  <si>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</si>
  <si>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</si>
  <si>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</si>
  <si>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</si>
  <si>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</si>
  <si>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</si>
  <si>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</si>
  <si>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</si>
  <si>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</si>
  <si>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</si>
  <si>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</si>
  <si>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</si>
  <si>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</si>
  <si>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</si>
  <si>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</si>
  <si>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</si>
  <si>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</si>
  <si>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</si>
  <si>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</si>
  <si>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</si>
  <si>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</si>
  <si>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</si>
  <si>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</si>
  <si>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</si>
  <si>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</si>
  <si>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</si>
  <si>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</si>
  <si>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</si>
  <si>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</si>
  <si>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</si>
  <si>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</si>
  <si>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</si>
  <si>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</si>
  <si>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</si>
  <si>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</si>
  <si>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</si>
  <si>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</si>
  <si>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</si>
  <si>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</si>
  <si>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</si>
  <si>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</si>
  <si>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</si>
  <si>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</si>
  <si>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</si>
  <si>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</si>
  <si>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</si>
  <si>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</si>
  <si>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</si>
  <si>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</si>
  <si>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</si>
  <si>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</si>
  <si>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</si>
  <si>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</si>
  <si>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</si>
  <si>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</si>
  <si>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</si>
  <si>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</si>
  <si>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</si>
  <si>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</si>
  <si>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</si>
  <si>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</si>
  <si>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</si>
  <si>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</si>
  <si>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</si>
  <si>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</si>
  <si>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</si>
  <si>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</si>
  <si>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</si>
  <si>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</si>
  <si>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</si>
  <si>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</si>
  <si>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</si>
  <si>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</si>
  <si>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</si>
  <si>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</si>
  <si>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</si>
  <si>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</si>
  <si>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</si>
  <si>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</si>
  <si>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</si>
  <si>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</si>
  <si>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</si>
  <si>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</si>
  <si>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</si>
  <si>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</si>
  <si>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</si>
  <si>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</si>
  <si>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</si>
  <si>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</si>
  <si>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</si>
  <si>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</si>
  <si>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</si>
  <si>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</si>
  <si>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</si>
  <si>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</si>
  <si>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</si>
  <si>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</si>
  <si>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</si>
  <si>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</si>
  <si>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</si>
  <si>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</si>
  <si>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</si>
  <si>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</si>
  <si>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</si>
  <si>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</si>
  <si>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</si>
  <si>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</si>
  <si>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</si>
  <si>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</si>
  <si>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</si>
  <si>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</si>
  <si>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</si>
  <si>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</si>
  <si>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</si>
  <si>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</si>
  <si>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</si>
  <si>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</si>
  <si>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</si>
  <si>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</si>
  <si>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</si>
  <si>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</si>
  <si>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</si>
  <si>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</si>
  <si>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</si>
  <si>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</si>
  <si>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</si>
  <si>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</si>
  <si>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</si>
  <si>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</si>
  <si>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</si>
  <si>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</si>
  <si>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</si>
  <si>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</si>
  <si>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</si>
  <si>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</si>
  <si>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</si>
  <si>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</si>
  <si>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</si>
  <si>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</si>
  <si>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</si>
  <si>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</si>
  <si>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</si>
  <si>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</si>
  <si>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</si>
  <si>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</si>
  <si>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</si>
  <si>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</si>
  <si>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</si>
  <si>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</si>
  <si>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</si>
  <si>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</si>
  <si>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</si>
  <si>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</si>
  <si>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</si>
  <si>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</si>
  <si>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</si>
  <si>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</si>
  <si>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</si>
  <si>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</si>
  <si>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</si>
  <si>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</si>
  <si>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</si>
  <si>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</si>
  <si>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</si>
  <si>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</si>
  <si>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</si>
  <si>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</si>
  <si>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</si>
  <si>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</si>
  <si>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</si>
  <si>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</si>
  <si>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</si>
  <si>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</si>
  <si>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</si>
  <si>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</si>
  <si>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</si>
  <si>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</si>
  <si>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</si>
  <si>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</si>
  <si>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</si>
  <si>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</si>
  <si>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</si>
  <si>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</si>
  <si>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</si>
  <si>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</si>
  <si>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</si>
  <si>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</si>
  <si>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</si>
  <si>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</si>
  <si>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</si>
  <si>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</si>
  <si>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</si>
  <si>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</si>
  <si>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</si>
  <si>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</si>
  <si>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</si>
  <si>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</si>
  <si>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</si>
  <si>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</si>
  <si>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</si>
  <si>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</si>
  <si>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</si>
  <si>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</si>
  <si>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</si>
  <si>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</si>
  <si>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</si>
  <si>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</si>
  <si>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</si>
  <si>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</si>
  <si>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</si>
  <si>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</si>
  <si>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</si>
  <si>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</si>
  <si>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</si>
  <si>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</si>
  <si>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</si>
  <si>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</si>
  <si>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</si>
  <si>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</si>
  <si>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</si>
  <si>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</si>
  <si>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</si>
  <si>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</si>
  <si>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</si>
  <si>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</si>
  <si>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</si>
  <si>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</si>
  <si>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</si>
  <si>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</si>
  <si>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</si>
  <si>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</si>
  <si>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</si>
  <si>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</si>
  <si>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</si>
  <si>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</si>
  <si>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</si>
  <si>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</si>
  <si>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</si>
  <si>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</si>
  <si>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</si>
  <si>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</si>
  <si>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</si>
  <si>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</si>
  <si>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</si>
  <si>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</si>
  <si>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</si>
  <si>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</si>
  <si>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</si>
  <si>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</si>
  <si>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</si>
  <si>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</si>
  <si>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</si>
  <si>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</si>
  <si>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</si>
  <si>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</si>
  <si>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</si>
  <si>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</si>
  <si>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</si>
  <si>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</si>
  <si>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</si>
  <si>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</si>
  <si>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</si>
  <si>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</si>
  <si>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</si>
  <si>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</si>
  <si>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</si>
  <si>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</si>
  <si>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</si>
  <si>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</si>
  <si>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</si>
  <si>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</si>
  <si>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</si>
  <si>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</si>
  <si>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</si>
  <si>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</si>
  <si>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</si>
  <si>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</si>
  <si>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</si>
  <si>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</si>
  <si>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</si>
  <si>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</si>
  <si>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</si>
  <si>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</si>
  <si>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</si>
  <si>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</si>
  <si>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</si>
  <si>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</si>
  <si>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</si>
  <si>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</si>
  <si>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</si>
  <si>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</si>
  <si>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</si>
  <si>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</si>
  <si>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</si>
  <si>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</si>
  <si>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</si>
  <si>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</si>
  <si>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</si>
  <si>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</si>
  <si>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</si>
  <si>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</si>
  <si>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</si>
  <si>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</si>
  <si>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</si>
  <si>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</si>
  <si>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</si>
  <si>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</si>
  <si>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</si>
  <si>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</si>
  <si>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</si>
  <si>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</si>
  <si>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</si>
  <si>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</si>
  <si>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</si>
  <si>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</si>
  <si>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</si>
  <si>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</si>
  <si>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</si>
  <si>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</si>
  <si>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</si>
  <si>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</si>
  <si>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</si>
  <si>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</si>
  <si>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</si>
  <si>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</si>
  <si>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</si>
  <si>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</si>
  <si>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</si>
  <si>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</si>
  <si>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</si>
  <si>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</si>
  <si>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</si>
  <si>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</si>
  <si>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</si>
  <si>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</si>
  <si>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</si>
  <si>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</si>
  <si>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</si>
  <si>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</si>
  <si>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</si>
  <si>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</si>
  <si>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</si>
  <si>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</si>
  <si>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</si>
  <si>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</si>
  <si>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</si>
  <si>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</si>
  <si>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</si>
  <si>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</si>
  <si>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</si>
  <si>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</si>
  <si>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</si>
  <si>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</si>
  <si>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</si>
  <si>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</si>
  <si>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</si>
  <si>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</si>
  <si>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</si>
  <si>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</si>
  <si>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</si>
  <si>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</si>
  <si>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</si>
  <si>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</si>
  <si>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</si>
  <si>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</si>
  <si>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</si>
  <si>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</si>
  <si>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</si>
  <si>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</si>
  <si>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</si>
  <si>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</si>
  <si>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</si>
  <si>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</si>
  <si>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</si>
  <si>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</si>
  <si>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</si>
  <si>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</si>
  <si>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</si>
  <si>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</si>
  <si>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</si>
  <si>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</si>
  <si>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</si>
  <si>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</si>
  <si>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</si>
  <si>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</si>
  <si>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</si>
  <si>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</si>
  <si>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</si>
  <si>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</si>
  <si>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</si>
  <si>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</si>
  <si>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</si>
  <si>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</si>
  <si>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</si>
  <si>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</si>
  <si>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</si>
  <si>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</si>
  <si>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</si>
  <si>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</si>
  <si>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</si>
  <si>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</si>
  <si>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</si>
  <si>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</si>
  <si>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</si>
  <si>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</si>
  <si>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</si>
  <si>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</si>
  <si>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</si>
  <si>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</si>
  <si>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</si>
  <si>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</si>
  <si>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</si>
  <si>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</si>
  <si>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</si>
  <si>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</si>
  <si>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</si>
  <si>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</si>
  <si>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</si>
  <si>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</si>
  <si>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</si>
  <si>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</si>
  <si>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</si>
  <si>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</si>
  <si>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</si>
  <si>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</si>
  <si>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</si>
  <si>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</si>
  <si>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</si>
  <si>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</si>
  <si>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</si>
  <si>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</si>
  <si>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</si>
  <si>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</si>
  <si>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</si>
  <si>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</si>
  <si>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</si>
  <si>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</si>
  <si>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</si>
  <si>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</si>
  <si>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</si>
  <si>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</si>
  <si>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</si>
  <si>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</si>
  <si>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</si>
  <si>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</si>
  <si>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</si>
  <si>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</si>
  <si>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</si>
  <si>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</si>
  <si>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</si>
  <si>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</si>
  <si>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</si>
  <si>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</si>
  <si>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</si>
  <si>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</si>
  <si>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</si>
  <si>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</si>
  <si>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</si>
  <si>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</si>
  <si>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</si>
  <si>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</si>
  <si>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</si>
  <si>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</si>
  <si>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</si>
  <si>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</si>
  <si>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</si>
  <si>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</si>
  <si>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</si>
  <si>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</si>
  <si>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</si>
  <si>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</si>
  <si>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</si>
  <si>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</si>
  <si>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</si>
  <si>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</si>
  <si>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</si>
  <si>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</si>
  <si>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</si>
  <si>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</si>
  <si>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</si>
  <si>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</si>
  <si>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</si>
  <si>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</si>
  <si>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</si>
  <si>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</si>
  <si>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</si>
  <si>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</si>
  <si>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</si>
  <si>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</si>
  <si>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</si>
  <si>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</si>
  <si>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</si>
  <si>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</si>
  <si>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</si>
  <si>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</si>
  <si>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</si>
  <si>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</si>
  <si>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</si>
  <si>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</si>
  <si>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</si>
  <si>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</si>
  <si>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</si>
  <si>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</si>
  <si>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</si>
  <si>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</si>
  <si>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</si>
  <si>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</si>
  <si>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</si>
  <si>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</si>
  <si>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</si>
  <si>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</si>
  <si>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</si>
  <si>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</si>
  <si>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</si>
  <si>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</si>
  <si>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</si>
  <si>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</si>
  <si>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</si>
  <si>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</si>
  <si>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</si>
  <si>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</si>
  <si>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</si>
  <si>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</si>
  <si>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</si>
  <si>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</si>
  <si>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</si>
  <si>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</si>
  <si>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</si>
  <si>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</si>
  <si>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</si>
  <si>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</si>
  <si>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</si>
  <si>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</si>
  <si>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</si>
  <si>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</si>
  <si>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</si>
  <si>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</si>
  <si>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</si>
  <si>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</si>
  <si>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</si>
  <si>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</si>
  <si>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</si>
  <si>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</si>
  <si>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</si>
  <si>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</si>
  <si>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</si>
  <si>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</si>
  <si>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</si>
  <si>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</si>
  <si>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</si>
  <si>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</si>
  <si>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</si>
  <si>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</si>
  <si>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</si>
  <si>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</si>
  <si>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</si>
  <si>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</si>
  <si>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</si>
  <si>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</si>
  <si>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</si>
  <si>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</si>
  <si>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</si>
  <si>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</si>
  <si>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</si>
  <si>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</si>
  <si>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</si>
  <si>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</si>
  <si>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</si>
  <si>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</si>
  <si>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</si>
  <si>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</si>
  <si>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</si>
  <si>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</si>
  <si>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</si>
  <si>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</si>
  <si>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</si>
  <si>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</si>
  <si>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</si>
  <si>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</si>
  <si>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</si>
  <si>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</si>
  <si>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</si>
  <si>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</si>
  <si>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</si>
  <si>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</si>
  <si>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</si>
  <si>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</si>
  <si>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</si>
  <si>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</si>
  <si>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</si>
  <si>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</si>
  <si>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</si>
  <si>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</si>
  <si>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</si>
  <si>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</si>
  <si>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</si>
  <si>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</si>
  <si>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</si>
  <si>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</si>
  <si>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</si>
  <si>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</si>
  <si>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</si>
  <si>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</si>
  <si>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</si>
  <si>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</si>
  <si>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</si>
  <si>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</si>
  <si>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</si>
  <si>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</si>
  <si>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</si>
  <si>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</si>
  <si>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</si>
  <si>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</si>
  <si>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</si>
  <si>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</si>
  <si>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</si>
  <si>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</si>
  <si>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</si>
  <si>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</si>
  <si>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</si>
  <si>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</si>
  <si>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</si>
  <si>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</si>
  <si>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</si>
  <si>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</si>
  <si>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</si>
  <si>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</si>
  <si>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</si>
  <si>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</si>
  <si>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</si>
  <si>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</si>
  <si>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</si>
  <si>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</si>
  <si>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</si>
  <si>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</si>
  <si>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</si>
  <si>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</si>
  <si>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</si>
  <si>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</si>
  <si>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</si>
  <si>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</si>
  <si>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</si>
  <si>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</si>
  <si>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</si>
  <si>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</si>
  <si>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</si>
  <si>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</si>
  <si>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</si>
  <si>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</si>
  <si>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</si>
  <si>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</si>
  <si>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</si>
  <si>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</si>
  <si>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</si>
  <si>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</si>
  <si>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</si>
  <si>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</si>
  <si>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</si>
  <si>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</si>
  <si>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</si>
  <si>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</si>
  <si>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</si>
  <si>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</si>
  <si>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</si>
  <si>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</si>
  <si>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</si>
  <si>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</si>
  <si>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</si>
  <si>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</si>
  <si>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</si>
  <si>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</si>
  <si>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</si>
  <si>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</si>
  <si>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</si>
  <si>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</si>
  <si>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</si>
  <si>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</si>
  <si>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</si>
  <si>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</si>
  <si>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</si>
  <si>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</si>
  <si>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</si>
  <si>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</si>
  <si>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</si>
  <si>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</si>
  <si>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</si>
  <si>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</si>
  <si>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</si>
  <si>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</si>
  <si>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</si>
  <si>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</si>
  <si>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</si>
  <si>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</si>
  <si>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</si>
  <si>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</si>
  <si>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</si>
  <si>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</si>
  <si>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</si>
  <si>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</si>
  <si>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</si>
  <si>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</si>
  <si>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</si>
  <si>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</si>
  <si>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</si>
  <si>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</si>
  <si>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</si>
  <si>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</si>
  <si>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</si>
  <si>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</si>
  <si>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</si>
  <si>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</si>
  <si>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</si>
  <si>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</si>
  <si>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</si>
  <si>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</si>
  <si>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</si>
  <si>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</si>
  <si>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</si>
  <si>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</si>
  <si>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</si>
  <si>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</si>
  <si>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</si>
  <si>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</si>
  <si>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</si>
  <si>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</si>
  <si>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</si>
  <si>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</si>
  <si>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</si>
  <si>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</si>
  <si>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</si>
  <si>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</si>
  <si>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</si>
  <si>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</si>
  <si>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</si>
  <si>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</si>
  <si>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</si>
  <si>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</si>
  <si>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</si>
  <si>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</si>
  <si>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</si>
  <si>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</si>
  <si>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</si>
  <si>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</si>
  <si>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</si>
  <si>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</si>
  <si>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</si>
  <si>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</si>
  <si>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</si>
  <si>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</si>
  <si>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</si>
  <si>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</si>
  <si>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</si>
  <si>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</si>
  <si>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</si>
  <si>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</si>
  <si>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</si>
  <si>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</si>
  <si>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</si>
  <si>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</si>
  <si>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</si>
  <si>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</si>
  <si>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</si>
  <si>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</si>
  <si>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</si>
  <si>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</si>
  <si>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</si>
  <si>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</si>
  <si>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</si>
  <si>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</si>
  <si>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</si>
  <si>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</si>
  <si>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</si>
  <si>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</si>
  <si>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</si>
  <si>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</si>
  <si>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</si>
  <si>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</si>
  <si>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</si>
  <si>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</si>
  <si>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</si>
  <si>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</si>
  <si>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</si>
  <si>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</si>
  <si>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</si>
  <si>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</si>
  <si>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</si>
  <si>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</si>
  <si>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</si>
  <si>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</si>
  <si>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</si>
  <si>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</si>
  <si>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</si>
  <si>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</si>
  <si>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</si>
  <si>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</si>
  <si>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</si>
  <si>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</si>
  <si>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</si>
  <si>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</si>
  <si>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</si>
  <si>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</si>
  <si>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</si>
  <si>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</si>
  <si>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</si>
  <si>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</si>
  <si>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</si>
  <si>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</si>
  <si>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</si>
  <si>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</si>
  <si>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</si>
  <si>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</si>
  <si>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</si>
  <si>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</si>
  <si>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</si>
  <si>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</si>
  <si>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</si>
  <si>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</si>
  <si>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</si>
  <si>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</si>
  <si>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</si>
  <si>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</si>
  <si>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</si>
  <si>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</si>
  <si>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</si>
  <si>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</si>
  <si>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</si>
  <si>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</si>
  <si>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</si>
  <si>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</si>
  <si>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</si>
  <si>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</si>
  <si>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</si>
  <si>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</si>
  <si>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</si>
  <si>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</si>
  <si>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</si>
  <si>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</si>
  <si>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</si>
  <si>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</si>
  <si>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</si>
  <si>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</si>
  <si>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</si>
  <si>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</si>
  <si>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</si>
  <si>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</si>
  <si>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</si>
  <si>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</si>
  <si>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</si>
  <si>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</si>
  <si>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</si>
  <si>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</si>
  <si>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</si>
  <si>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</si>
  <si>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</si>
  <si>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</si>
  <si>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</si>
  <si>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</si>
  <si>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</si>
  <si>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</si>
  <si>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</si>
  <si>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</si>
  <si>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</si>
  <si>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</si>
  <si>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</si>
  <si>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</si>
  <si>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</si>
  <si>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</si>
  <si>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</si>
  <si>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</si>
  <si>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</si>
  <si>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</si>
  <si>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</si>
  <si>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</si>
  <si>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</si>
  <si>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</si>
  <si>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</si>
  <si>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</si>
  <si>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</si>
  <si>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</si>
  <si>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</si>
  <si>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</si>
  <si>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</si>
  <si>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</si>
  <si>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</si>
  <si>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</si>
  <si>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</si>
  <si>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</si>
  <si>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</si>
  <si>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</si>
  <si>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</si>
  <si>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</si>
  <si>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</si>
  <si>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</si>
  <si>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</si>
  <si>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</si>
  <si>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</si>
  <si>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</si>
  <si>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</si>
  <si>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</si>
  <si>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</si>
  <si>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</si>
  <si>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</si>
  <si>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</si>
  <si>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</si>
  <si>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</si>
  <si>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</si>
  <si>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</si>
  <si>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</si>
  <si>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</si>
  <si>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</si>
  <si>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</si>
  <si>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</si>
  <si>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</si>
  <si>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</si>
  <si>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</si>
  <si>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</si>
  <si>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</si>
  <si>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</si>
  <si>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</si>
  <si>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</si>
  <si>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</si>
  <si>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</si>
  <si>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</si>
  <si>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</si>
  <si>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</si>
  <si>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</si>
  <si>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</si>
  <si>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</si>
  <si>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</si>
  <si>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</si>
  <si>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</si>
  <si>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</si>
  <si>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</si>
  <si>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</si>
  <si>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</si>
  <si>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</si>
  <si>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</si>
  <si>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</si>
  <si>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</si>
  <si>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</si>
  <si>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</si>
  <si>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</si>
  <si>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</si>
  <si>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</si>
  <si>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</si>
  <si>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</si>
  <si>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</si>
  <si>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</si>
  <si>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</si>
  <si>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</si>
  <si>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</si>
  <si>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</si>
  <si>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</si>
  <si>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</si>
  <si>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</si>
  <si>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</si>
  <si>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</si>
  <si>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</si>
  <si>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</si>
  <si>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</si>
  <si>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</si>
  <si>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</si>
  <si>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</si>
  <si>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</si>
  <si>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</si>
  <si>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</si>
  <si>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</si>
  <si>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</si>
  <si>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</si>
  <si>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</si>
  <si>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</si>
  <si>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</si>
  <si>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</si>
  <si>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</si>
  <si>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</si>
  <si>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</si>
  <si>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</si>
  <si>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</si>
  <si>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</si>
  <si>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</si>
  <si>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</si>
  <si>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</si>
  <si>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</si>
  <si>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</si>
  <si>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</si>
  <si>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</si>
  <si>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</si>
  <si>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</si>
  <si>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</si>
  <si>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</si>
  <si>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</si>
  <si>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</si>
  <si>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</si>
  <si>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</si>
  <si>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</si>
  <si>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</si>
  <si>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</si>
  <si>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</si>
  <si>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</si>
  <si>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</si>
  <si>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</si>
  <si>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</si>
  <si>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</si>
  <si>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</si>
  <si>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</si>
  <si>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</si>
  <si>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</si>
  <si>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</si>
  <si>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</si>
  <si>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</si>
  <si>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</si>
  <si>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</si>
  <si>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</si>
  <si>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</si>
  <si>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</si>
  <si>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</si>
  <si>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</si>
  <si>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</si>
  <si>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</si>
  <si>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</si>
  <si>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</si>
  <si>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</si>
  <si>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</si>
  <si>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</si>
  <si>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</si>
  <si>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</si>
  <si>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</si>
  <si>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</si>
  <si>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</si>
  <si>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</si>
  <si>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</si>
  <si>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</si>
  <si>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</si>
  <si>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</si>
  <si>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</si>
  <si>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</si>
  <si>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</si>
  <si>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</si>
  <si>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</si>
  <si>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</si>
  <si>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</si>
  <si>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</si>
  <si>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</si>
  <si>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</si>
  <si>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</si>
  <si>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</si>
  <si>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</si>
  <si>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</si>
  <si>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</si>
  <si>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</si>
  <si>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</si>
  <si>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</si>
  <si>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</si>
  <si>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</si>
  <si>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</si>
  <si>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</si>
  <si>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</si>
  <si>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</si>
  <si>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</si>
  <si>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</si>
  <si>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</si>
  <si>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</si>
  <si>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</si>
  <si>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</si>
  <si>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</si>
  <si>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</si>
  <si>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</si>
  <si>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</si>
  <si>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</si>
  <si>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</si>
  <si>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</si>
  <si>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</si>
  <si>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</si>
  <si>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</si>
  <si>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</si>
  <si>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</si>
  <si>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</si>
  <si>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</si>
  <si>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</si>
  <si>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</si>
  <si>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</si>
  <si>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</si>
  <si>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</si>
  <si>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</si>
  <si>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</si>
  <si>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</si>
  <si>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</si>
  <si>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</si>
  <si>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</si>
  <si>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</si>
  <si>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</si>
  <si>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</si>
  <si>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</si>
  <si>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</si>
  <si>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</si>
  <si>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</si>
  <si>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</si>
  <si>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</si>
  <si>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</si>
  <si>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</si>
  <si>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</si>
  <si>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</si>
  <si>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</si>
  <si>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</si>
  <si>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</si>
  <si>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</si>
  <si>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</si>
  <si>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</si>
  <si>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</si>
  <si>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</si>
  <si>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</si>
  <si>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</si>
  <si>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</si>
  <si>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</si>
  <si>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</si>
  <si>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</si>
  <si>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</si>
  <si>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</si>
  <si>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</si>
  <si>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</si>
  <si>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</si>
  <si>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</si>
  <si>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</si>
  <si>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</si>
  <si>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</si>
  <si>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</si>
  <si>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</si>
  <si>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</si>
  <si>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</si>
  <si>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</si>
  <si>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</si>
  <si>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</si>
  <si>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</si>
  <si>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</si>
  <si>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</si>
  <si>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</si>
  <si>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</si>
  <si>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</si>
  <si>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</si>
  <si>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</si>
  <si>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</si>
  <si>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</si>
  <si>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</si>
  <si>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</si>
  <si>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</si>
  <si>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</si>
  <si>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</si>
  <si>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</si>
  <si>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</si>
  <si>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</si>
  <si>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</si>
  <si>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</si>
  <si>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</si>
  <si>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</si>
  <si>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</si>
  <si>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</si>
  <si>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</si>
  <si>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</si>
  <si>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</si>
  <si>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</si>
  <si>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</si>
  <si>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</si>
  <si>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</si>
  <si>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</si>
  <si>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</si>
  <si>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</si>
  <si>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</si>
  <si>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</si>
  <si>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</si>
  <si>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</si>
  <si>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</si>
  <si>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</si>
  <si>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</si>
  <si>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</si>
  <si>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</si>
  <si>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</si>
  <si>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</si>
  <si>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</si>
  <si>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</si>
  <si>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</si>
  <si>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</si>
  <si>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</si>
  <si>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</si>
  <si>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</si>
  <si>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</si>
  <si>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</si>
  <si>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</si>
  <si>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</si>
  <si>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</si>
  <si>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</si>
  <si>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</si>
  <si>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</si>
  <si>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</si>
  <si>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</si>
  <si>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</si>
  <si>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</si>
  <si>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</si>
  <si>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</si>
  <si>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</si>
  <si>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</si>
  <si>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</si>
  <si>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</si>
  <si>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</si>
  <si>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</si>
  <si>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</si>
  <si>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</si>
  <si>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</si>
  <si>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</si>
  <si>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</si>
  <si>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</si>
  <si>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</si>
  <si>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</si>
  <si>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</si>
  <si>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</si>
  <si>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</si>
  <si>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</si>
  <si>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</si>
  <si>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</si>
  <si>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</si>
  <si>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</si>
  <si>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</si>
  <si>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</si>
  <si>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</si>
  <si>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</si>
  <si>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</si>
  <si>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</si>
  <si>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</si>
  <si>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</si>
  <si>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</si>
  <si>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</si>
  <si>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</si>
  <si>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</si>
  <si>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</si>
  <si>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</si>
  <si>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</si>
  <si>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</si>
  <si>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</si>
  <si>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</si>
  <si>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</si>
  <si>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</si>
  <si>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</si>
  <si>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</si>
  <si>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</si>
  <si>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</si>
  <si>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</si>
  <si>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</si>
  <si>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</si>
  <si>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</si>
  <si>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</si>
  <si>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</si>
  <si>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</si>
  <si>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</si>
  <si>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</si>
  <si>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</si>
  <si>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</si>
  <si>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</si>
  <si>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</si>
  <si>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</si>
  <si>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</si>
  <si>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</si>
  <si>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</si>
  <si>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</si>
  <si>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</si>
  <si>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</si>
  <si>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</si>
  <si>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</si>
  <si>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</si>
  <si>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</si>
  <si>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</si>
  <si>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</si>
  <si>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</si>
  <si>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</si>
  <si>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</si>
  <si>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</si>
  <si>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</si>
  <si>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</si>
  <si>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</si>
  <si>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</si>
  <si>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</si>
  <si>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</si>
  <si>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</si>
  <si>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</si>
  <si>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</si>
  <si>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</si>
  <si>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</si>
  <si>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</si>
  <si>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</si>
  <si>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</si>
  <si>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</si>
  <si>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</si>
  <si>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</si>
  <si>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</si>
  <si>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</si>
  <si>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</si>
  <si>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</si>
  <si>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</si>
  <si>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</si>
  <si>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</si>
  <si>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</si>
  <si>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</si>
  <si>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</si>
  <si>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</si>
  <si>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</si>
  <si>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</si>
  <si>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</si>
  <si>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</si>
  <si>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</si>
  <si>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</si>
  <si>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</si>
  <si>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</si>
  <si>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</si>
  <si>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</si>
  <si>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</si>
  <si>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</si>
  <si>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</si>
  <si>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</si>
  <si>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</si>
  <si>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</si>
  <si>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</si>
  <si>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</si>
  <si>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</si>
  <si>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</si>
  <si>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</si>
  <si>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</si>
  <si>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</si>
  <si>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</si>
  <si>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</si>
  <si>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</si>
  <si>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</si>
  <si>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</si>
  <si>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</si>
  <si>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</si>
  <si>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</si>
  <si>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</si>
  <si>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</si>
  <si>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</si>
  <si>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</si>
  <si>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</si>
  <si>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</si>
  <si>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</si>
  <si>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</si>
  <si>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</si>
  <si>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</si>
  <si>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</si>
  <si>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</si>
  <si>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</si>
  <si>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</si>
  <si>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</si>
  <si>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</si>
  <si>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</si>
  <si>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</si>
  <si>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</si>
  <si>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</si>
  <si>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</si>
  <si>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</si>
  <si>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</si>
  <si>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</si>
  <si>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</si>
  <si>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</si>
  <si>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</si>
  <si>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</si>
  <si>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</si>
  <si>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</si>
  <si>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</si>
  <si>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</si>
  <si>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</si>
  <si>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</si>
  <si>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</si>
  <si>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</si>
  <si>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</si>
  <si>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</si>
  <si>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</si>
  <si>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</si>
  <si>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</si>
  <si>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</si>
  <si>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</si>
  <si>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</si>
  <si>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</si>
  <si>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</si>
  <si>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</si>
  <si>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</si>
  <si>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</si>
  <si>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</si>
  <si>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</si>
  <si>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</si>
  <si>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</si>
  <si>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</si>
  <si>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</si>
  <si>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</si>
  <si>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</si>
  <si>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</si>
  <si>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</si>
  <si>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</si>
  <si>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</si>
  <si>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</si>
  <si>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</si>
  <si>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</si>
  <si>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</si>
  <si>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</si>
  <si>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</si>
  <si>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</si>
  <si>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</si>
  <si>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</si>
  <si>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</si>
  <si>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</si>
  <si>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</si>
  <si>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</si>
  <si>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</si>
  <si>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</si>
  <si>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</si>
  <si>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</si>
  <si>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</si>
  <si>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</si>
  <si>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</si>
  <si>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</si>
  <si>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</si>
  <si>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</si>
  <si>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</si>
  <si>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</si>
  <si>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</si>
  <si>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</si>
  <si>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</si>
  <si>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</si>
  <si>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</si>
  <si>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</si>
  <si>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</si>
  <si>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</si>
  <si>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</si>
  <si>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</si>
  <si>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</si>
  <si>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</si>
  <si>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</si>
  <si>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</si>
  <si>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</si>
  <si>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</si>
  <si>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</si>
  <si>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</si>
  <si>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</si>
  <si>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</si>
  <si>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</si>
  <si>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</si>
  <si>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</si>
  <si>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</si>
  <si>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</si>
  <si>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</si>
  <si>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</si>
  <si>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</si>
  <si>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</si>
  <si>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</si>
  <si>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</si>
  <si>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</si>
  <si>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</si>
  <si>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</si>
  <si>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</si>
  <si>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</si>
  <si>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</si>
  <si>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</si>
  <si>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</si>
  <si>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</si>
  <si>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</si>
  <si>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</si>
  <si>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</si>
  <si>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</si>
  <si>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</si>
  <si>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</si>
  <si>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</si>
  <si>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</si>
  <si>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</si>
  <si>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</si>
  <si>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</si>
  <si>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</si>
  <si>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</si>
  <si>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</si>
  <si>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</si>
  <si>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</si>
  <si>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</si>
  <si>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</si>
  <si>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</si>
  <si>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</si>
  <si>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</si>
  <si>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</si>
  <si>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</si>
  <si>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</si>
  <si>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</si>
  <si>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</si>
  <si>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</si>
  <si>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</si>
  <si>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</si>
  <si>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</si>
  <si>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</si>
  <si>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</si>
  <si>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</si>
  <si>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</si>
  <si>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</si>
  <si>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</si>
  <si>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</si>
  <si>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</si>
  <si>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</si>
  <si>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</si>
  <si>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</si>
  <si>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</si>
  <si>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</si>
  <si>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</si>
  <si>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</si>
  <si>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</si>
  <si>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</si>
  <si>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</si>
  <si>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</si>
  <si>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</si>
  <si>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</si>
  <si>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</si>
  <si>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</si>
  <si>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</si>
  <si>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</si>
  <si>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</si>
  <si>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</si>
  <si>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</si>
  <si>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</si>
  <si>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</si>
  <si>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</si>
  <si>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</si>
  <si>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</si>
  <si>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</si>
  <si>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</si>
  <si>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</si>
  <si>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</si>
  <si>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</si>
  <si>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</si>
  <si>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</si>
  <si>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</si>
  <si>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</si>
  <si>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</si>
  <si>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</si>
  <si>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</si>
  <si>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</si>
  <si>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</si>
  <si>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</si>
  <si>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</si>
  <si>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</si>
  <si>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</si>
  <si>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</si>
  <si>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</si>
  <si>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</si>
  <si>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</si>
  <si>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</si>
  <si>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</si>
  <si>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</si>
  <si>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</si>
  <si>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</si>
  <si>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</si>
  <si>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</si>
  <si>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</si>
  <si>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</si>
  <si>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</si>
  <si>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</si>
  <si>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</si>
  <si>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</si>
  <si>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</si>
  <si>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</si>
  <si>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</si>
  <si>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</si>
  <si>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</si>
  <si>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</si>
  <si>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</si>
  <si>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</si>
  <si>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</si>
  <si>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</si>
  <si>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</si>
  <si>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</si>
  <si>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</si>
  <si>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</si>
  <si>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</si>
  <si>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</si>
  <si>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</si>
  <si>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</si>
  <si>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</si>
  <si>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</si>
  <si>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</si>
  <si>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</si>
  <si>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</si>
  <si>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</si>
  <si>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</si>
  <si>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</si>
  <si>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</si>
  <si>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</si>
  <si>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</si>
  <si>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</si>
  <si>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</si>
  <si>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</si>
  <si>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</si>
  <si>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</si>
  <si>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</si>
  <si>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</si>
  <si>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</si>
  <si>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</si>
  <si>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</si>
  <si>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</si>
  <si>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</si>
  <si>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</si>
  <si>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</si>
  <si>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</si>
  <si>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</si>
  <si>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</si>
  <si>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</si>
  <si>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</si>
  <si>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</si>
  <si>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</si>
  <si>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</si>
  <si>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</si>
  <si>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</si>
  <si>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</si>
  <si>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</si>
  <si>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</si>
  <si>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</si>
  <si>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</si>
  <si>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</si>
  <si>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</si>
  <si>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</si>
  <si>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</si>
  <si>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</si>
  <si>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</si>
  <si>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</si>
  <si>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</si>
  <si>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</si>
  <si>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</si>
  <si>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</si>
  <si>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</si>
  <si>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</si>
  <si>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</si>
  <si>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</si>
  <si>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</si>
  <si>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</si>
  <si>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</si>
  <si>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</si>
  <si>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</si>
  <si>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</si>
  <si>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</si>
  <si>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</si>
  <si>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</si>
  <si>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</si>
  <si>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</si>
  <si>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</si>
  <si>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</si>
  <si>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</si>
  <si>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</si>
  <si>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</si>
  <si>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</si>
  <si>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</si>
  <si>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</si>
  <si>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</si>
  <si>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</si>
  <si>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</si>
  <si>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</si>
  <si>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</si>
  <si>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</si>
  <si>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</si>
  <si>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</si>
  <si>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</si>
  <si>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</si>
  <si>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</si>
  <si>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</si>
  <si>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</si>
  <si>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</si>
  <si>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</si>
  <si>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</si>
  <si>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</si>
  <si>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</si>
  <si>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</si>
  <si>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</si>
  <si>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</si>
  <si>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</si>
  <si>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</si>
  <si>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</si>
  <si>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</si>
  <si>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</si>
  <si>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</si>
  <si>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</si>
  <si>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</si>
  <si>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</si>
  <si>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</si>
  <si>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</si>
  <si>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</si>
  <si>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</si>
  <si>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</si>
  <si>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</si>
  <si>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</si>
  <si>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</si>
  <si>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</si>
  <si>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</si>
  <si>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</si>
  <si>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</si>
  <si>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</si>
  <si>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</si>
  <si>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</si>
  <si>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</si>
  <si>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</si>
  <si>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</si>
  <si>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</si>
  <si>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</si>
  <si>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</si>
  <si>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</si>
  <si>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</si>
  <si>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</si>
  <si>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</si>
  <si>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</si>
  <si>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</si>
  <si>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</si>
  <si>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</si>
  <si>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</si>
  <si>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</si>
  <si>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</si>
  <si>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</si>
  <si>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</si>
  <si>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</si>
  <si>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</si>
  <si>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</si>
  <si>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</si>
  <si>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</si>
  <si>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</si>
  <si>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</si>
  <si>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</si>
  <si>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</si>
  <si>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</si>
  <si>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</si>
  <si>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</si>
  <si>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</si>
  <si>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</si>
  <si>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</si>
  <si>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</si>
  <si>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</si>
  <si>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</si>
  <si>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</si>
  <si>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</si>
  <si>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</si>
  <si>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</si>
  <si>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</si>
  <si>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</si>
  <si>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</si>
  <si>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</si>
  <si>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</si>
  <si>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</si>
  <si>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</si>
  <si>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</si>
  <si>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</si>
  <si>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</si>
  <si>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</si>
  <si>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</si>
  <si>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</si>
  <si>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</si>
  <si>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</si>
  <si>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</si>
  <si>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</si>
  <si>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</si>
  <si>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</si>
  <si>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</si>
  <si>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</si>
  <si>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</si>
  <si>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</si>
  <si>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</si>
  <si>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</si>
  <si>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</si>
  <si>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</si>
  <si>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</si>
  <si>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</si>
  <si>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</si>
  <si>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</si>
  <si>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</si>
  <si>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F.A.I.-F.T.C. S.p.A.</t>
  </si>
  <si>
    <t>Paola Polignano</t>
  </si>
  <si>
    <t>p.polignano@faiftc.it</t>
  </si>
  <si>
    <t>+39.0309930283</t>
  </si>
  <si>
    <t>00587270984</t>
  </si>
  <si>
    <t>via Artigianale 42, 25025 Manerbio (BS) Italy</t>
  </si>
  <si>
    <t>CEO</t>
  </si>
  <si>
    <t>We require that  product origin is not DRC or adiacent</t>
  </si>
  <si>
    <t>We always check the origin of the material, and we don't accept material with DRC or adiacent country origin</t>
  </si>
  <si>
    <t>We don't accept material with DRC or adiacent country origin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</si>
</sst>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llegamento ipertestuale" xfId="487" builtinId="8"/>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rmale" xfId="0" builtinId="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NTER%202022%2009%2020%20FAI%20FTC%20%20%20RMI_CMRT_6.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MPALA%20RMI_CMRT_6.21%20FAI.FTC.2009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p.polignano@faiftc.it"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p.polignano@faiftc.i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15" activePane="bottomRight" state="frozen"/>
      <selection activeCell="A4" sqref="A4"/>
      <selection pane="topRight" activeCell="A4" sqref="A4"/>
      <selection pane="bottomLeft" activeCell="A4" sqref="A4"/>
      <selection pane="bottomRight" activeCell="B15" sqref="B15:B17"/>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5"/>
      <c r="B2" s="5" t="s">
        <v>847</v>
      </c>
      <c r="C2" s="3"/>
      <c r="D2" s="175"/>
      <c r="E2" s="3"/>
      <c r="F2" s="3"/>
      <c r="G2" s="25"/>
    </row>
    <row r="3" spans="1:7">
      <c r="A3" s="295"/>
      <c r="B3" s="3" t="s">
        <v>839</v>
      </c>
      <c r="C3" s="5"/>
      <c r="D3" s="176"/>
      <c r="E3" s="3"/>
      <c r="F3" s="5"/>
      <c r="G3" s="25"/>
    </row>
    <row r="4" spans="1:7" ht="15">
      <c r="A4" s="295"/>
      <c r="B4" s="30" t="s">
        <v>849</v>
      </c>
      <c r="C4" s="6"/>
      <c r="D4" s="177"/>
      <c r="E4" s="3"/>
      <c r="F4" s="6"/>
      <c r="G4" s="25"/>
    </row>
    <row r="5" spans="1:7" ht="13.2">
      <c r="A5" s="295"/>
      <c r="B5" s="29" t="s">
        <v>1040</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850</v>
      </c>
      <c r="C9" s="298"/>
      <c r="D9" s="298"/>
      <c r="E9" s="298"/>
      <c r="F9" s="298"/>
      <c r="G9" s="25"/>
    </row>
    <row r="10" spans="1:7" ht="27" customHeight="1">
      <c r="A10" s="295"/>
      <c r="B10" s="299" t="s">
        <v>438</v>
      </c>
      <c r="C10" s="299"/>
      <c r="D10" s="299"/>
      <c r="E10" s="299"/>
      <c r="F10" s="299"/>
      <c r="G10" s="25"/>
    </row>
    <row r="11" spans="1:7" ht="27" customHeight="1">
      <c r="A11" s="295"/>
      <c r="B11" s="300"/>
      <c r="C11" s="300"/>
      <c r="D11" s="300"/>
      <c r="E11" s="300"/>
      <c r="F11" s="300"/>
      <c r="G11" s="25"/>
    </row>
    <row r="12" spans="1:7">
      <c r="A12" s="295"/>
      <c r="B12" s="31" t="s">
        <v>848</v>
      </c>
      <c r="C12" s="32" t="s">
        <v>851</v>
      </c>
      <c r="D12" s="179" t="s">
        <v>852</v>
      </c>
      <c r="E12" s="32" t="s">
        <v>612</v>
      </c>
      <c r="F12" s="32" t="s">
        <v>613</v>
      </c>
      <c r="G12" s="25"/>
    </row>
    <row r="13" spans="1:7" ht="20.399999999999999">
      <c r="A13" s="295"/>
      <c r="B13" s="2">
        <v>1</v>
      </c>
      <c r="C13" s="27" t="s">
        <v>1088</v>
      </c>
      <c r="D13" s="28" t="s">
        <v>876</v>
      </c>
      <c r="E13" s="163" t="s">
        <v>853</v>
      </c>
      <c r="F13" s="163"/>
      <c r="G13" s="25"/>
    </row>
    <row r="14" spans="1:7" ht="30.6">
      <c r="A14" s="295"/>
      <c r="B14" s="2">
        <v>2</v>
      </c>
      <c r="C14" s="27" t="s">
        <v>1088</v>
      </c>
      <c r="D14" s="28" t="s">
        <v>1025</v>
      </c>
      <c r="E14" s="163" t="s">
        <v>530</v>
      </c>
      <c r="F14" s="163" t="s">
        <v>531</v>
      </c>
      <c r="G14" s="25"/>
    </row>
    <row r="15" spans="1:7" ht="89.1" customHeight="1">
      <c r="A15" s="295"/>
      <c r="B15" s="301">
        <v>2.0099999999999998</v>
      </c>
      <c r="C15" s="292" t="s">
        <v>1088</v>
      </c>
      <c r="D15" s="304" t="s">
        <v>2263</v>
      </c>
      <c r="E15" s="164" t="s">
        <v>614</v>
      </c>
      <c r="F15" s="164" t="s">
        <v>617</v>
      </c>
      <c r="G15" s="25"/>
    </row>
    <row r="16" spans="1:7" ht="99" customHeight="1">
      <c r="A16" s="295"/>
      <c r="B16" s="302"/>
      <c r="C16" s="293"/>
      <c r="D16" s="305"/>
      <c r="E16" s="165"/>
      <c r="F16" s="165" t="s">
        <v>615</v>
      </c>
      <c r="G16" s="25"/>
    </row>
    <row r="17" spans="1:7" ht="63" customHeight="1">
      <c r="A17" s="295"/>
      <c r="B17" s="303"/>
      <c r="C17" s="294"/>
      <c r="D17" s="306"/>
      <c r="E17" s="27"/>
      <c r="F17" s="27" t="s">
        <v>616</v>
      </c>
      <c r="G17" s="25"/>
    </row>
    <row r="18" spans="1:7" ht="117" customHeight="1">
      <c r="A18" s="295"/>
      <c r="B18" s="301">
        <v>2.02</v>
      </c>
      <c r="C18" s="292" t="s">
        <v>1088</v>
      </c>
      <c r="D18" s="304" t="s">
        <v>2264</v>
      </c>
      <c r="E18" s="164" t="s">
        <v>439</v>
      </c>
      <c r="F18" s="164" t="s">
        <v>525</v>
      </c>
      <c r="G18" s="25"/>
    </row>
    <row r="19" spans="1:7" ht="71.099999999999994" customHeight="1">
      <c r="A19" s="295"/>
      <c r="B19" s="302"/>
      <c r="C19" s="293"/>
      <c r="D19" s="305"/>
      <c r="E19" s="165" t="s">
        <v>529</v>
      </c>
      <c r="F19" s="165" t="s">
        <v>440</v>
      </c>
      <c r="G19" s="25"/>
    </row>
    <row r="20" spans="1:7" ht="90.75" customHeight="1">
      <c r="A20" s="295"/>
      <c r="B20" s="302"/>
      <c r="C20" s="293"/>
      <c r="D20" s="305"/>
      <c r="E20" s="165"/>
      <c r="F20" s="165" t="s">
        <v>619</v>
      </c>
      <c r="G20" s="25"/>
    </row>
    <row r="21" spans="1:7" ht="74.25" customHeight="1">
      <c r="A21" s="295"/>
      <c r="B21" s="303"/>
      <c r="C21" s="294"/>
      <c r="D21" s="306"/>
      <c r="E21" s="27"/>
      <c r="F21" s="27" t="s">
        <v>618</v>
      </c>
      <c r="G21" s="25"/>
    </row>
    <row r="22" spans="1:7" ht="90" customHeight="1">
      <c r="A22" s="295"/>
      <c r="B22" s="286">
        <v>2.0299999999999998</v>
      </c>
      <c r="C22" s="286" t="s">
        <v>822</v>
      </c>
      <c r="D22" s="289" t="s">
        <v>2265</v>
      </c>
      <c r="E22" s="292" t="s">
        <v>437</v>
      </c>
      <c r="F22" s="164" t="s">
        <v>460</v>
      </c>
      <c r="G22" s="25"/>
    </row>
    <row r="23" spans="1:7" ht="109.5" customHeight="1">
      <c r="A23" s="295"/>
      <c r="B23" s="287"/>
      <c r="C23" s="287"/>
      <c r="D23" s="290"/>
      <c r="E23" s="293"/>
      <c r="F23" s="165" t="s">
        <v>823</v>
      </c>
      <c r="G23" s="25"/>
    </row>
    <row r="24" spans="1:7" ht="74.25" customHeight="1">
      <c r="A24" s="295"/>
      <c r="B24" s="288"/>
      <c r="C24" s="288"/>
      <c r="D24" s="291"/>
      <c r="E24" s="294"/>
      <c r="F24" s="27" t="s">
        <v>436</v>
      </c>
      <c r="G24" s="25"/>
    </row>
    <row r="25" spans="1:7" ht="72" customHeight="1">
      <c r="A25" s="295"/>
      <c r="B25" s="2" t="s">
        <v>458</v>
      </c>
      <c r="C25" s="27" t="s">
        <v>459</v>
      </c>
      <c r="D25" s="28" t="s">
        <v>2266</v>
      </c>
      <c r="E25" s="27" t="s">
        <v>2261</v>
      </c>
      <c r="F25" s="27" t="s">
        <v>461</v>
      </c>
      <c r="G25" s="25"/>
    </row>
    <row r="26" spans="1:7" ht="98.1" customHeight="1">
      <c r="A26" s="295"/>
      <c r="B26" s="307">
        <v>3</v>
      </c>
      <c r="C26" s="301" t="s">
        <v>70</v>
      </c>
      <c r="D26" s="304" t="s">
        <v>2267</v>
      </c>
      <c r="E26" s="292" t="s">
        <v>0</v>
      </c>
      <c r="F26" s="164" t="s">
        <v>64</v>
      </c>
      <c r="G26" s="25"/>
    </row>
    <row r="27" spans="1:7" ht="90" customHeight="1">
      <c r="A27" s="295"/>
      <c r="B27" s="308"/>
      <c r="C27" s="302"/>
      <c r="D27" s="305"/>
      <c r="E27" s="293"/>
      <c r="F27" s="165" t="s">
        <v>59</v>
      </c>
      <c r="G27" s="25"/>
    </row>
    <row r="28" spans="1:7" ht="19.350000000000001" customHeight="1">
      <c r="A28" s="295"/>
      <c r="B28" s="308"/>
      <c r="C28" s="302"/>
      <c r="D28" s="305"/>
      <c r="E28" s="293"/>
      <c r="F28" s="165" t="s">
        <v>60</v>
      </c>
      <c r="G28" s="25"/>
    </row>
    <row r="29" spans="1:7" ht="74.7" customHeight="1">
      <c r="A29" s="295"/>
      <c r="B29" s="308"/>
      <c r="C29" s="302"/>
      <c r="D29" s="305"/>
      <c r="E29" s="293"/>
      <c r="F29" s="165" t="s">
        <v>61</v>
      </c>
      <c r="G29" s="25"/>
    </row>
    <row r="30" spans="1:7" ht="62.7" customHeight="1">
      <c r="A30" s="295"/>
      <c r="B30" s="308"/>
      <c r="C30" s="302"/>
      <c r="D30" s="305"/>
      <c r="E30" s="293"/>
      <c r="F30" s="165" t="s">
        <v>62</v>
      </c>
      <c r="G30" s="25"/>
    </row>
    <row r="31" spans="1:7" ht="81" customHeight="1">
      <c r="A31" s="295"/>
      <c r="B31" s="308"/>
      <c r="C31" s="302"/>
      <c r="D31" s="305"/>
      <c r="E31" s="293"/>
      <c r="F31" s="165" t="s">
        <v>63</v>
      </c>
      <c r="G31" s="25"/>
    </row>
    <row r="32" spans="1:7" ht="48.75" customHeight="1">
      <c r="A32" s="295"/>
      <c r="B32" s="308"/>
      <c r="C32" s="302"/>
      <c r="D32" s="305"/>
      <c r="E32" s="293"/>
      <c r="F32" s="165" t="s">
        <v>66</v>
      </c>
      <c r="G32" s="25"/>
    </row>
    <row r="33" spans="1:7" ht="98.7" customHeight="1">
      <c r="A33" s="295"/>
      <c r="B33" s="308"/>
      <c r="C33" s="302"/>
      <c r="D33" s="305"/>
      <c r="E33" s="293"/>
      <c r="F33" s="165" t="s">
        <v>65</v>
      </c>
      <c r="G33" s="25"/>
    </row>
    <row r="34" spans="1:7" ht="89.1" customHeight="1">
      <c r="A34" s="295"/>
      <c r="B34" s="308"/>
      <c r="C34" s="302"/>
      <c r="D34" s="305"/>
      <c r="E34" s="293"/>
      <c r="F34" s="165" t="s">
        <v>67</v>
      </c>
      <c r="G34" s="25"/>
    </row>
    <row r="35" spans="1:7" ht="29.1" customHeight="1">
      <c r="A35" s="295"/>
      <c r="B35" s="308"/>
      <c r="C35" s="302"/>
      <c r="D35" s="305"/>
      <c r="E35" s="293"/>
      <c r="F35" s="165" t="s">
        <v>68</v>
      </c>
      <c r="G35" s="25"/>
    </row>
    <row r="36" spans="1:7" ht="112.2">
      <c r="A36" s="295"/>
      <c r="B36" s="309"/>
      <c r="C36" s="303"/>
      <c r="D36" s="306"/>
      <c r="E36" s="294"/>
      <c r="F36" s="166" t="s">
        <v>69</v>
      </c>
      <c r="G36" s="25"/>
    </row>
    <row r="37" spans="1:7" ht="102">
      <c r="A37" s="295"/>
      <c r="B37" s="141">
        <v>3.01</v>
      </c>
      <c r="C37" s="142" t="s">
        <v>70</v>
      </c>
      <c r="D37" s="28" t="s">
        <v>2268</v>
      </c>
      <c r="E37" s="167" t="s">
        <v>1328</v>
      </c>
      <c r="F37" s="168" t="s">
        <v>1434</v>
      </c>
      <c r="G37" s="25"/>
    </row>
    <row r="38" spans="1:7" ht="81.599999999999994">
      <c r="A38" s="295"/>
      <c r="B38" s="141">
        <v>3.02</v>
      </c>
      <c r="C38" s="142" t="s">
        <v>1361</v>
      </c>
      <c r="D38" s="28" t="s">
        <v>2269</v>
      </c>
      <c r="E38" s="167" t="s">
        <v>1376</v>
      </c>
      <c r="F38" s="168" t="s">
        <v>1435</v>
      </c>
      <c r="G38" s="25"/>
    </row>
    <row r="39" spans="1:7" ht="81.599999999999994">
      <c r="A39" s="295"/>
      <c r="B39" s="150">
        <v>4</v>
      </c>
      <c r="C39" s="149" t="s">
        <v>1531</v>
      </c>
      <c r="D39" s="28" t="s">
        <v>2270</v>
      </c>
      <c r="E39" s="27" t="s">
        <v>2213</v>
      </c>
      <c r="F39" s="27" t="s">
        <v>1532</v>
      </c>
      <c r="G39" s="25"/>
    </row>
    <row r="40" spans="1:7" ht="40.799999999999997">
      <c r="A40" s="295"/>
      <c r="B40" s="141">
        <v>4.01</v>
      </c>
      <c r="C40" s="149" t="s">
        <v>1531</v>
      </c>
      <c r="D40" s="28" t="s">
        <v>2272</v>
      </c>
      <c r="E40" s="27" t="s">
        <v>2227</v>
      </c>
      <c r="F40" s="27" t="s">
        <v>2231</v>
      </c>
      <c r="G40" s="25"/>
    </row>
    <row r="41" spans="1:7" ht="40.799999999999997">
      <c r="A41" s="295"/>
      <c r="B41" s="141" t="s">
        <v>2259</v>
      </c>
      <c r="C41" s="149" t="s">
        <v>1531</v>
      </c>
      <c r="D41" s="28" t="s">
        <v>2271</v>
      </c>
      <c r="E41" s="27" t="s">
        <v>2262</v>
      </c>
      <c r="F41" s="27" t="s">
        <v>2260</v>
      </c>
      <c r="G41" s="25"/>
    </row>
    <row r="42" spans="1:7" ht="40.799999999999997">
      <c r="A42" s="295"/>
      <c r="B42" s="141" t="s">
        <v>2295</v>
      </c>
      <c r="C42" s="149" t="s">
        <v>1531</v>
      </c>
      <c r="D42" s="28" t="s">
        <v>2302</v>
      </c>
      <c r="E42" s="27" t="s">
        <v>2261</v>
      </c>
      <c r="F42" s="27" t="s">
        <v>2296</v>
      </c>
      <c r="G42" s="25"/>
    </row>
    <row r="43" spans="1:7" ht="112.2">
      <c r="A43" s="295"/>
      <c r="B43" s="160">
        <v>4.0999999999999996</v>
      </c>
      <c r="C43" s="149" t="s">
        <v>2301</v>
      </c>
      <c r="D43" s="161">
        <v>42867</v>
      </c>
      <c r="E43" s="169" t="s">
        <v>2304</v>
      </c>
      <c r="F43" s="27" t="s">
        <v>2303</v>
      </c>
      <c r="G43" s="25"/>
    </row>
    <row r="44" spans="1:7" ht="71.400000000000006">
      <c r="A44" s="295"/>
      <c r="B44" s="160">
        <v>4.2</v>
      </c>
      <c r="C44" s="149" t="s">
        <v>2301</v>
      </c>
      <c r="D44" s="161">
        <v>42704</v>
      </c>
      <c r="E44" s="169" t="s">
        <v>2503</v>
      </c>
      <c r="F44" s="27" t="s">
        <v>2478</v>
      </c>
      <c r="G44" s="25"/>
    </row>
    <row r="45" spans="1:7" ht="132.6">
      <c r="A45" s="295"/>
      <c r="B45" s="203">
        <v>5</v>
      </c>
      <c r="C45" s="149" t="s">
        <v>2301</v>
      </c>
      <c r="D45" s="161">
        <v>42867</v>
      </c>
      <c r="E45" s="169" t="s">
        <v>12784</v>
      </c>
      <c r="F45" s="27" t="s">
        <v>12506</v>
      </c>
      <c r="G45" s="25"/>
    </row>
    <row r="46" spans="1:7" ht="30.6">
      <c r="A46" s="295"/>
      <c r="B46" s="160">
        <v>5.01</v>
      </c>
      <c r="C46" s="149" t="s">
        <v>2301</v>
      </c>
      <c r="D46" s="161">
        <v>42907</v>
      </c>
      <c r="E46" s="169" t="s">
        <v>15650</v>
      </c>
      <c r="F46" s="27" t="s">
        <v>12506</v>
      </c>
      <c r="G46" s="25"/>
    </row>
    <row r="47" spans="1:7" ht="61.2">
      <c r="A47" s="295"/>
      <c r="B47" s="160">
        <v>5.0999999999999996</v>
      </c>
      <c r="C47" s="149" t="s">
        <v>2301</v>
      </c>
      <c r="D47" s="161">
        <v>43070</v>
      </c>
      <c r="E47" s="169" t="s">
        <v>12994</v>
      </c>
      <c r="F47" s="27" t="s">
        <v>12995</v>
      </c>
      <c r="G47" s="25"/>
    </row>
    <row r="48" spans="1:7" ht="51">
      <c r="A48" s="295"/>
      <c r="B48" s="160">
        <v>5.1100000000000003</v>
      </c>
      <c r="C48" s="149" t="s">
        <v>13232</v>
      </c>
      <c r="D48" s="161">
        <v>43217</v>
      </c>
      <c r="E48" s="169" t="s">
        <v>13358</v>
      </c>
      <c r="F48" s="27" t="s">
        <v>13266</v>
      </c>
      <c r="G48" s="25"/>
    </row>
    <row r="49" spans="1:7" ht="51">
      <c r="A49" s="295"/>
      <c r="B49" s="160">
        <v>5.12</v>
      </c>
      <c r="C49" s="149" t="s">
        <v>13232</v>
      </c>
      <c r="D49" s="161">
        <v>43581</v>
      </c>
      <c r="E49" s="169" t="s">
        <v>13358</v>
      </c>
      <c r="F49" s="27" t="s">
        <v>13920</v>
      </c>
      <c r="G49" s="25"/>
    </row>
    <row r="50" spans="1:7" ht="71.400000000000006">
      <c r="A50" s="295"/>
      <c r="B50" s="203">
        <v>6</v>
      </c>
      <c r="C50" s="149" t="s">
        <v>13232</v>
      </c>
      <c r="D50" s="161">
        <v>43964</v>
      </c>
      <c r="E50" s="169" t="s">
        <v>14138</v>
      </c>
      <c r="F50" s="27" t="s">
        <v>13925</v>
      </c>
      <c r="G50" s="25"/>
    </row>
    <row r="51" spans="1:7" ht="40.799999999999997">
      <c r="A51" s="295"/>
      <c r="B51" s="160">
        <v>6.01</v>
      </c>
      <c r="C51" s="149" t="s">
        <v>13232</v>
      </c>
      <c r="D51" s="161">
        <v>43970</v>
      </c>
      <c r="E51" s="169" t="s">
        <v>15651</v>
      </c>
      <c r="F51" s="169" t="s">
        <v>13925</v>
      </c>
      <c r="G51" s="25"/>
    </row>
    <row r="52" spans="1:7" ht="40.799999999999997">
      <c r="A52" s="295"/>
      <c r="B52" s="160">
        <v>6.1</v>
      </c>
      <c r="C52" s="149" t="s">
        <v>13232</v>
      </c>
      <c r="D52" s="161">
        <v>44314</v>
      </c>
      <c r="E52" s="169" t="s">
        <v>15631</v>
      </c>
      <c r="F52" s="169" t="s">
        <v>15144</v>
      </c>
      <c r="G52" s="25"/>
    </row>
    <row r="53" spans="1:7" ht="40.799999999999997">
      <c r="A53" s="295"/>
      <c r="B53" s="160">
        <v>6.2</v>
      </c>
      <c r="C53" s="149" t="s">
        <v>13232</v>
      </c>
      <c r="D53" s="161">
        <v>44678</v>
      </c>
      <c r="E53" s="169" t="s">
        <v>15631</v>
      </c>
      <c r="F53" s="169" t="s">
        <v>15624</v>
      </c>
      <c r="G53" s="25"/>
    </row>
    <row r="54" spans="1:7" ht="40.799999999999997">
      <c r="A54" s="295"/>
      <c r="B54" s="160">
        <v>6.21</v>
      </c>
      <c r="C54" s="149" t="s">
        <v>13232</v>
      </c>
      <c r="D54" s="161">
        <v>44687</v>
      </c>
      <c r="E54" s="169" t="s">
        <v>15652</v>
      </c>
      <c r="F54" s="169" t="s">
        <v>15624</v>
      </c>
      <c r="G54" s="25"/>
    </row>
    <row r="55" spans="1:7" ht="40.799999999999997">
      <c r="A55" s="295"/>
      <c r="B55" s="160">
        <v>6.22</v>
      </c>
      <c r="C55" s="149" t="s">
        <v>13232</v>
      </c>
      <c r="D55" s="279">
        <v>44692</v>
      </c>
      <c r="E55" s="169" t="s">
        <v>15651</v>
      </c>
      <c r="F55" s="169" t="s">
        <v>15624</v>
      </c>
      <c r="G55" s="25"/>
    </row>
    <row r="56" spans="1:7" ht="13.2" thickBot="1">
      <c r="A56" s="296"/>
      <c r="B56" s="297" t="str">
        <f ca="1">OFFSET(L!$C$1,MATCH("General"&amp;"Cpy",L!$A:$A,0)-1,SL,,)</f>
        <v>© 2022 Responsible Minerals Initiative. All rights reserved.</v>
      </c>
      <c r="C56" s="297"/>
      <c r="D56" s="297"/>
      <c r="E56" s="297"/>
      <c r="F56" s="297"/>
      <c r="G56" s="26"/>
    </row>
    <row r="57" spans="1:7" ht="13.2"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84ECB60-C5C0-4E00-8FD4-51BDC6A7AD0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90625" defaultRowHeight="12.6"/>
  <cols>
    <col min="1" max="1" width="11.08984375" customWidth="1"/>
    <col min="2" max="2" width="25.7265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EB2169CE-4F0C-4076-9B70-9F5D3923DAA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7" zoomScalePageLayoutView="60" workbookViewId="0">
      <selection activeCell="A7" sqref="A7"/>
    </sheetView>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1304</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6.2">
      <c r="A5" s="106"/>
      <c r="B5" s="100"/>
    </row>
    <row r="6" spans="1:2" ht="32.4">
      <c r="A6" s="105" t="str">
        <f ca="1">OFFSET(L!$C$1,MATCH("Instructions"&amp;ADDRESS(ROW(),COLUMN(),4),L!$A:$A,0)-1,SL,,)</f>
        <v>Instructions for completing Company Information questions (rows 8 - 22).
Provide comments in ENGLISH only</v>
      </c>
      <c r="B6" s="100" t="s">
        <v>1304</v>
      </c>
    </row>
    <row r="7" spans="1:2" ht="16.2">
      <c r="A7" s="240"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1304</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1304</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2.4">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6.2">
      <c r="A47" s="106"/>
      <c r="B47" s="100"/>
    </row>
    <row r="48" spans="1:2" ht="32.4">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4.8">
      <c r="A58" s="102" t="str">
        <f ca="1">OFFSET(L!$C$1,MATCH("Instructions"&amp;ADDRESS(ROW(),COLUMN(),4),L!$A:$A,0)-1,SL,,)</f>
        <v>8. Smelter Street -  Provide the street name on which the smelter is located. This field is optional.</v>
      </c>
      <c r="B58" s="100" t="s">
        <v>1303</v>
      </c>
    </row>
    <row r="59" spans="1:2" ht="32.4">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81">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2.4">
      <c r="A74" s="102"/>
      <c r="B74" s="100" t="s">
        <v>441</v>
      </c>
    </row>
    <row r="75" spans="1:2" ht="16.2">
      <c r="A75" s="102" t="str">
        <f ca="1">OFFSET(L!$C$1,MATCH("General"&amp;"Cpy",L!$A:$A,0)-1,SL,,)</f>
        <v>© 2022 Responsible Minerals Initiative. All rights reserved.</v>
      </c>
      <c r="B75" s="101"/>
    </row>
    <row r="76" spans="1:2" ht="16.2">
      <c r="A76" s="103" t="s">
        <v>1035</v>
      </c>
      <c r="B76" s="101"/>
    </row>
    <row r="77" spans="1:2" ht="16.8"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activeCell="B7" sqref="B7"/>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2"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8.6">
      <c r="A10" s="74"/>
      <c r="B10" s="63" t="str">
        <f ca="1">OFFSET(L!$C$1,MATCH("Definitions"&amp;ADDRESS(ROW(),COLUMN(),4),L!$A:$A,0)-1,SL,,)</f>
        <v>DRC</v>
      </c>
      <c r="C10" s="63" t="str">
        <f ca="1">OFFSET(L!$C$1,MATCH("Definitions"&amp;ADDRESS(ROW(),COLUMN(),4),L!$A:$A,0)-1,SL,,)</f>
        <v>Democratic Republic of Congo</v>
      </c>
      <c r="D10" s="314"/>
      <c r="E10" s="100" t="s">
        <v>1312</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6.2">
      <c r="A19" s="74"/>
      <c r="B19" s="63" t="str">
        <f ca="1">OFFSET(L!$C$1,MATCH("Definitions"&amp;ADDRESS(ROW(),COLUMN(),4),L!$A:$A,0)-1,SL,,)</f>
        <v>OECD</v>
      </c>
      <c r="C19" s="63" t="str">
        <f ca="1">OFFSET(L!$C$1,MATCH("Definitions"&amp;ADDRESS(ROW(),COLUMN(),4),L!$A:$A,0)-1,SL,,)</f>
        <v>Organisation for Economic Co-operation and Development</v>
      </c>
      <c r="D19" s="314"/>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6.2">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81">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6.2">
      <c r="A32" s="74"/>
      <c r="B32" s="313" t="str">
        <f ca="1">OFFSET(L!$C$1,MATCH("General"&amp;"Cpy",L!$A:$A,0)-1,SL,,)</f>
        <v>© 2022 Responsible Minerals Initiative. All rights reserved.</v>
      </c>
      <c r="C32" s="313"/>
      <c r="D32" s="314"/>
      <c r="E32" s="100"/>
    </row>
    <row r="33" spans="1:4" ht="13.2" thickBot="1">
      <c r="A33" s="75"/>
      <c r="B33" s="153"/>
      <c r="C33" s="153"/>
      <c r="D33" s="315"/>
    </row>
    <row r="34" spans="1:4" ht="13.2"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4" zoomScale="80" zoomScaleNormal="80" zoomScalePageLayoutView="70" workbookViewId="0">
      <selection activeCell="D22" sqref="D22:E22"/>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35"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0"/>
      <c r="G3" s="350"/>
      <c r="H3" s="350"/>
      <c r="I3" s="152"/>
      <c r="J3" s="138" t="s">
        <v>15654</v>
      </c>
      <c r="K3" s="36"/>
      <c r="L3" s="100"/>
      <c r="P3" s="45">
        <f>MATCH($D$3,LN,0)</f>
        <v>1</v>
      </c>
    </row>
    <row r="4" spans="1:34" ht="16.2">
      <c r="A4" s="34"/>
      <c r="B4" s="346" t="str">
        <f ca="1">OFFSET(L!$C$1,MATCH("Declaration"&amp;ADDRESS(ROW(),COLUMN(),4),L!$A:$A,0)-1,SL,,)</f>
        <v>The purpose of this document is to collect sourcing information on tin, tantalum, tungsten and gold used in products</v>
      </c>
      <c r="C4" s="346"/>
      <c r="D4" s="346"/>
      <c r="E4" s="346"/>
      <c r="F4" s="346"/>
      <c r="G4" s="346"/>
      <c r="H4" s="346"/>
      <c r="I4" s="351" t="str">
        <f ca="1">OFFSET(L!$C$1,MATCH("Declaration"&amp;ADDRESS(ROW(),COLUMN(),4),L!$A:$A,0)-1,SL,,)</f>
        <v>Link to Terms &amp; Conditions</v>
      </c>
      <c r="J4" s="35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46" t="str">
        <f ca="1">OFFSET(L!$C$1,MATCH("Declaration"&amp;ADDRESS(ROW(),COLUMN(),4),L!$A:$A,0)-1,SL,,)</f>
        <v>Mandatory fields are noted with an asterisk (*).  Consult the instructions tab for guidance on how to answer each question.</v>
      </c>
      <c r="C6" s="346"/>
      <c r="D6" s="346"/>
      <c r="E6" s="346"/>
      <c r="F6" s="346"/>
      <c r="G6" s="346"/>
      <c r="H6" s="346"/>
      <c r="I6" s="346"/>
      <c r="J6" s="346"/>
      <c r="K6" s="36"/>
      <c r="L6" s="115" t="s">
        <v>443</v>
      </c>
      <c r="P6" s="3"/>
      <c r="Q6" s="3"/>
      <c r="R6" s="3"/>
      <c r="S6" s="3"/>
      <c r="T6" s="3"/>
      <c r="U6" s="3"/>
      <c r="V6" s="3"/>
      <c r="W6" s="3"/>
      <c r="X6" s="3"/>
      <c r="Y6" s="3"/>
      <c r="Z6" s="3"/>
      <c r="AA6" s="3"/>
      <c r="AB6" s="3"/>
      <c r="AC6" s="3"/>
      <c r="AD6" s="3"/>
      <c r="AE6" s="3"/>
      <c r="AF6" s="3"/>
      <c r="AG6" s="3"/>
      <c r="AH6" s="3"/>
    </row>
    <row r="7" spans="1:34" ht="37.200000000000003" customHeight="1">
      <c r="A7" s="34"/>
      <c r="B7" s="355" t="str">
        <f ca="1">OFFSET(L!$C$1,MATCH("Declaration"&amp;ADDRESS(ROW(),COLUMN(),4),L!$A:$A,0)-1,SL,,)</f>
        <v>Company Information</v>
      </c>
      <c r="C7" s="355"/>
      <c r="D7" s="355"/>
      <c r="E7" s="355"/>
      <c r="F7" s="355"/>
      <c r="G7" s="355"/>
      <c r="H7" s="355"/>
      <c r="I7" s="355"/>
      <c r="J7" s="35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0" t="s">
        <v>15655</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2" t="s">
        <v>494</v>
      </c>
      <c r="E9" s="353"/>
      <c r="F9" s="353"/>
      <c r="G9" s="354"/>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700000000000003" customHeight="1">
      <c r="A10" s="38"/>
      <c r="B10" s="356" t="str">
        <f ca="1">OFFSET(L!$C$1,MATCH("Declaration"&amp;ADDRESS(ROW(),COLUMN(),4)&amp;LEFT($D$9,1),L!$A:$A,0)-1,SL,,)</f>
        <v>Description of Scope:</v>
      </c>
      <c r="C10" s="122"/>
      <c r="D10" s="347"/>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6.2">
      <c r="A11" s="38"/>
      <c r="B11" s="357"/>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3" t="s">
        <v>15659</v>
      </c>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3" t="s">
        <v>15660</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3" t="s">
        <v>15656</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58" t="s">
        <v>15657</v>
      </c>
      <c r="E16" s="359"/>
      <c r="F16" s="359"/>
      <c r="G16" s="359"/>
      <c r="H16" s="359"/>
      <c r="I16" s="359"/>
      <c r="J16" s="36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3" t="s">
        <v>15658</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76" t="s">
        <v>15656</v>
      </c>
      <c r="E18" s="377"/>
      <c r="F18" s="377"/>
      <c r="G18" s="377"/>
      <c r="H18" s="377"/>
      <c r="I18" s="377"/>
      <c r="J18" s="378"/>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3" t="s">
        <v>15661</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58" t="s">
        <v>15657</v>
      </c>
      <c r="E20" s="359"/>
      <c r="F20" s="359"/>
      <c r="G20" s="359"/>
      <c r="H20" s="359"/>
      <c r="I20" s="359"/>
      <c r="J20" s="36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16"/>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1">
        <v>44841</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19" t="s">
        <v>489</v>
      </c>
      <c r="E26" s="320"/>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19" t="s">
        <v>489</v>
      </c>
      <c r="E27" s="320"/>
      <c r="F27" s="12"/>
      <c r="G27" s="327"/>
      <c r="H27" s="328"/>
      <c r="I27" s="328"/>
      <c r="J27" s="329"/>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19" t="s">
        <v>489</v>
      </c>
      <c r="E28" s="320"/>
      <c r="F28" s="12"/>
      <c r="G28" s="327"/>
      <c r="H28" s="328"/>
      <c r="I28" s="328"/>
      <c r="J28" s="329"/>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19" t="s">
        <v>488</v>
      </c>
      <c r="E29" s="320"/>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4" t="str">
        <f ca="1">D25</f>
        <v>Answer</v>
      </c>
      <c r="E31" s="324"/>
      <c r="F31" s="18"/>
      <c r="G31" s="44" t="str">
        <f ca="1">G25</f>
        <v>Comments</v>
      </c>
      <c r="H31" s="44"/>
      <c r="I31" s="44"/>
      <c r="J31" s="83"/>
      <c r="K31" s="36"/>
      <c r="L31" s="111" t="s">
        <v>1243</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25"/>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19"/>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19"/>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19" t="s">
        <v>488</v>
      </c>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4"/>
      <c r="F37" s="18"/>
      <c r="G37" s="44" t="str">
        <f ca="1">G25</f>
        <v>Comments</v>
      </c>
      <c r="H37" s="367"/>
      <c r="I37" s="367"/>
      <c r="J37" s="367"/>
      <c r="K37" s="36"/>
      <c r="L37" s="111" t="s">
        <v>1243</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19"/>
      <c r="E38" s="320"/>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19"/>
      <c r="E39" s="320"/>
      <c r="F39" s="47"/>
      <c r="G39" s="327"/>
      <c r="H39" s="328"/>
      <c r="I39" s="328"/>
      <c r="J39" s="329"/>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19"/>
      <c r="E40" s="320"/>
      <c r="F40" s="47"/>
      <c r="G40" s="327"/>
      <c r="H40" s="328"/>
      <c r="I40" s="328"/>
      <c r="J40" s="329"/>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19" t="s">
        <v>489</v>
      </c>
      <c r="E41" s="320"/>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4" t="str">
        <f ca="1">D25</f>
        <v>Answer</v>
      </c>
      <c r="E43" s="324"/>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9"/>
      <c r="E44" s="320"/>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19"/>
      <c r="E45" s="320"/>
      <c r="F45" s="47"/>
      <c r="G45" s="327"/>
      <c r="H45" s="328"/>
      <c r="I45" s="328"/>
      <c r="J45" s="329"/>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19"/>
      <c r="E46" s="320"/>
      <c r="F46" s="47"/>
      <c r="G46" s="327"/>
      <c r="H46" s="328"/>
      <c r="I46" s="328"/>
      <c r="J46" s="329"/>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9" t="s">
        <v>489</v>
      </c>
      <c r="E47" s="320"/>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19"/>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19"/>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19"/>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19" t="s">
        <v>489</v>
      </c>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1"/>
      <c r="E56" s="362"/>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61"/>
      <c r="E57" s="362"/>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61"/>
      <c r="E58" s="362"/>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1" t="s">
        <v>2505</v>
      </c>
      <c r="E59" s="362"/>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4" t="str">
        <f ca="1">D25</f>
        <v>Answer</v>
      </c>
      <c r="E61" s="324"/>
      <c r="F61" s="18"/>
      <c r="G61" s="44" t="str">
        <f ca="1">G25</f>
        <v>Comments</v>
      </c>
      <c r="H61" s="366"/>
      <c r="I61" s="366"/>
      <c r="J61" s="366"/>
      <c r="K61" s="36"/>
      <c r="L61" s="111" t="s">
        <v>1241</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25"/>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19"/>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19"/>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19" t="s">
        <v>488</v>
      </c>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4" t="str">
        <f ca="1">D25</f>
        <v>Answer</v>
      </c>
      <c r="E67" s="324"/>
      <c r="F67" s="18"/>
      <c r="G67" s="44" t="str">
        <f ca="1">G25</f>
        <v>Comments</v>
      </c>
      <c r="H67" s="366" t="str">
        <f>IF(Q75="(*)","Click here to enter smelter names","")</f>
        <v/>
      </c>
      <c r="I67" s="366"/>
      <c r="J67" s="366"/>
      <c r="K67" s="36"/>
      <c r="L67" s="111" t="s">
        <v>1241</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19"/>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19"/>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19"/>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19" t="s">
        <v>488</v>
      </c>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79" t="str">
        <f ca="1">OFFSET(L!$C$1,MATCH("Declaration"&amp;ADDRESS(ROW(),COLUMN(),4),L!$A:$A,0)-1,SL,,)</f>
        <v>Answer the Following Questions at a Company Level</v>
      </c>
      <c r="C73" s="379"/>
      <c r="D73" s="379"/>
      <c r="E73" s="379"/>
      <c r="F73" s="379"/>
      <c r="G73" s="379"/>
      <c r="H73" s="379"/>
      <c r="I73" s="379"/>
      <c r="J73" s="379"/>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19" t="s">
        <v>488</v>
      </c>
      <c r="E75" s="320"/>
      <c r="F75" s="57"/>
      <c r="G75" s="327" t="s">
        <v>15662</v>
      </c>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74"/>
      <c r="H76" s="374"/>
      <c r="I76" s="374"/>
      <c r="J76" s="37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489</v>
      </c>
      <c r="E77" s="320"/>
      <c r="F77" s="57"/>
      <c r="G77" s="331"/>
      <c r="H77" s="332"/>
      <c r="I77" s="332"/>
      <c r="J77" s="333"/>
      <c r="K77" s="36"/>
      <c r="L77" s="113" t="s">
        <v>1243</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489</v>
      </c>
      <c r="E79" s="320"/>
      <c r="F79" s="57"/>
      <c r="G79" s="327" t="s">
        <v>15662</v>
      </c>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489</v>
      </c>
      <c r="E81" s="320"/>
      <c r="F81" s="57"/>
      <c r="G81" s="327" t="s">
        <v>15663</v>
      </c>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489</v>
      </c>
      <c r="E83" s="320"/>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2" t="s">
        <v>488</v>
      </c>
      <c r="E85" s="373"/>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74"/>
      <c r="H86" s="374"/>
      <c r="I86" s="374"/>
      <c r="J86" s="37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488</v>
      </c>
      <c r="E87" s="320"/>
      <c r="F87" s="57"/>
      <c r="G87" s="327" t="s">
        <v>15664</v>
      </c>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75"/>
      <c r="H88" s="375"/>
      <c r="I88" s="375"/>
      <c r="J88" s="375"/>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19" t="s">
        <v>489</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6.2">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6.8" thickBot="1">
      <c r="A91" s="369" t="str">
        <f ca="1">OFFSET(L!$C$1,MATCH("General"&amp;"Cpy",L!$A:$A,0)-1,SL,,)</f>
        <v>© 2022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 hidden="1">
      <c r="B98" s="56" t="s">
        <v>490</v>
      </c>
    </row>
    <row r="99" spans="2:2" ht="15" hidden="1">
      <c r="B99" s="188">
        <v>1</v>
      </c>
    </row>
    <row r="100" spans="2:2" ht="15" hidden="1">
      <c r="B100" s="239" t="s">
        <v>2504</v>
      </c>
    </row>
    <row r="101" spans="2:2" ht="15" hidden="1">
      <c r="B101" s="239" t="s">
        <v>2505</v>
      </c>
    </row>
    <row r="102" spans="2:2" ht="15" hidden="1">
      <c r="B102" s="239" t="s">
        <v>2506</v>
      </c>
    </row>
    <row r="103" spans="2:2" ht="15" hidden="1">
      <c r="B103" s="239" t="s">
        <v>2507</v>
      </c>
    </row>
    <row r="104" spans="2:2" ht="15" hidden="1">
      <c r="B104" s="239" t="s">
        <v>491</v>
      </c>
    </row>
    <row r="105" spans="2:2" ht="15" hidden="1">
      <c r="B105" s="239" t="s">
        <v>15082</v>
      </c>
    </row>
    <row r="106" spans="2:2" ht="15" hidden="1">
      <c r="B106" s="239" t="s">
        <v>12473</v>
      </c>
    </row>
    <row r="107" spans="2:2" ht="15" hidden="1">
      <c r="B107" s="239" t="s">
        <v>489</v>
      </c>
    </row>
    <row r="108" spans="2:2" ht="15" hidden="1">
      <c r="B108" s="239" t="s">
        <v>14064</v>
      </c>
    </row>
    <row r="109" spans="2:2" ht="15" hidden="1">
      <c r="B109" s="239" t="s">
        <v>14066</v>
      </c>
    </row>
    <row r="110" spans="2:2" ht="15" hidden="1">
      <c r="B110" s="239" t="s">
        <v>14067</v>
      </c>
    </row>
    <row r="111" spans="2:2" ht="1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B6E37B5-61EE-4C57-8321-48735EB2D5BE}"/>
    <hyperlink ref="D20" r:id="rId4" xr:uid="{06B973FB-4B09-446E-81C3-76C99F69FD3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4" zoomScaleNormal="100" zoomScalePageLayoutView="55" workbookViewId="0">
      <selection activeCell="A10" sqref="A10"/>
    </sheetView>
  </sheetViews>
  <sheetFormatPr defaultColWidth="8.90625" defaultRowHeight="12.6"/>
  <cols>
    <col min="1" max="1" width="13.6328125" style="228" customWidth="1"/>
    <col min="2" max="2" width="13.36328125" style="232" customWidth="1"/>
    <col min="3" max="3" width="40.6328125" style="232" customWidth="1"/>
    <col min="4" max="4" width="30.6328125" style="232" customWidth="1"/>
    <col min="5" max="5" width="20.90625" style="232" customWidth="1"/>
    <col min="6" max="7" width="13.90625" style="232" customWidth="1"/>
    <col min="8" max="8" width="25.08984375" style="232" customWidth="1"/>
    <col min="9" max="9" width="24.08984375" style="232" customWidth="1"/>
    <col min="10" max="10" width="18.36328125" style="232" customWidth="1"/>
    <col min="11" max="11" width="27.36328125" style="232" customWidth="1"/>
    <col min="12" max="12" width="20.6328125" style="232" customWidth="1"/>
    <col min="13" max="13" width="35.08984375" style="232" customWidth="1"/>
    <col min="14" max="14" width="42.08984375" style="232" customWidth="1"/>
    <col min="15" max="15" width="32.08984375" style="232" customWidth="1"/>
    <col min="16" max="16" width="22.90625" style="232" customWidth="1"/>
    <col min="17" max="17" width="43.6328125" style="232" customWidth="1"/>
    <col min="18" max="18" width="35.90625" style="232" hidden="1" customWidth="1"/>
    <col min="19" max="20" width="17.90625" style="232" hidden="1" customWidth="1"/>
    <col min="21" max="21" width="8.90625" style="232" hidden="1" customWidth="1"/>
    <col min="22" max="22" width="6.08984375" style="232" hidden="1" customWidth="1"/>
    <col min="23" max="23" width="8.6328125" style="232" hidden="1" customWidth="1"/>
    <col min="24" max="24" width="8.90625" style="232" hidden="1" customWidth="1"/>
    <col min="25" max="27" width="4.36328125" style="232" hidden="1" customWidth="1"/>
    <col min="28" max="28" width="7.90625" style="232" hidden="1" customWidth="1"/>
    <col min="29" max="33" width="4.36328125" style="232" hidden="1" customWidth="1"/>
    <col min="34" max="34" width="14.6328125" style="232" hidden="1" customWidth="1"/>
    <col min="35" max="39" width="8.90625" style="232" customWidth="1"/>
    <col min="40" max="16384" width="8.90625" style="232"/>
  </cols>
  <sheetData>
    <row r="1" spans="1:34" s="222" customFormat="1" ht="16.2"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8.2">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95" customHeight="1">
      <c r="A5" s="266" t="s">
        <v>800</v>
      </c>
      <c r="B5" s="182" t="s">
        <v>1133</v>
      </c>
      <c r="C5" s="186" t="s">
        <v>149</v>
      </c>
      <c r="D5" s="233"/>
      <c r="E5" s="182" t="s">
        <v>1100</v>
      </c>
      <c r="F5" s="182" t="s">
        <v>800</v>
      </c>
      <c r="G5" s="182" t="s">
        <v>13320</v>
      </c>
      <c r="H5" s="183">
        <v>0</v>
      </c>
      <c r="I5" s="184" t="s">
        <v>1786</v>
      </c>
      <c r="J5" s="184" t="s">
        <v>13699</v>
      </c>
      <c r="K5" s="225"/>
      <c r="L5" s="225"/>
      <c r="M5" s="225"/>
      <c r="N5" s="225"/>
      <c r="O5" s="225"/>
      <c r="P5" s="185"/>
      <c r="Q5" s="226"/>
      <c r="R5" s="182" t="s">
        <v>149</v>
      </c>
      <c r="S5" s="181" t="str">
        <f t="shared" ref="S5:S11" ca="1" si="0">IF(B5="","",IF(ISERROR(MATCH($E5,CL,0)),"Unknown",INDIRECT("'C'!$A$"&amp;MATCH($E5,CL,0)+1)))</f>
        <v>CN</v>
      </c>
      <c r="T5" s="181" t="str">
        <f ca="1">IF(B5="","",IF(ISERROR(MATCH($J5,[1]SorP!$B$1:$B$6230,0)),"",INDIRECT("'SorP'!$A$"&amp;MATCH($J5,[1]SorP!$B$1:$B$6230,0))))</f>
        <v>CN-JX</v>
      </c>
      <c r="U5" s="201"/>
      <c r="V5" s="227">
        <f>IF(C5="",NA(),IF(OR(C5="Smelter not listed",C5="Smelter not yet identified"),MATCH($B5&amp;$D5,'[1]Smelter Look-up'!$J:$J,0),MATCH($B5&amp;$C5,'[1]Smelter Look-up'!$J:$J,0)))</f>
        <v>576</v>
      </c>
      <c r="X5" s="228">
        <f t="shared" ref="X5:X11" si="1">IF(AND(C5="Smelter not listed",OR(LEN(D5)=0,LEN(E5)=0)),1,0)</f>
        <v>0</v>
      </c>
      <c r="AB5" s="229" t="str">
        <f t="shared" ref="AB5:AB11" si="2">B5&amp;C5</f>
        <v>TungstenGanzhou Huaxing Tungsten Products Co., Ltd.</v>
      </c>
    </row>
    <row r="6" spans="1:34" s="228" customFormat="1" ht="19.95" customHeight="1">
      <c r="A6" s="266" t="s">
        <v>1406</v>
      </c>
      <c r="B6" s="182" t="s">
        <v>1133</v>
      </c>
      <c r="C6" s="186" t="s">
        <v>1405</v>
      </c>
      <c r="D6" s="233"/>
      <c r="E6" s="182" t="s">
        <v>1100</v>
      </c>
      <c r="F6" s="182" t="s">
        <v>1406</v>
      </c>
      <c r="G6" s="182" t="s">
        <v>13320</v>
      </c>
      <c r="H6" s="183">
        <v>0</v>
      </c>
      <c r="I6" s="184" t="s">
        <v>1787</v>
      </c>
      <c r="J6" s="184" t="s">
        <v>13703</v>
      </c>
      <c r="K6" s="225"/>
      <c r="L6" s="225"/>
      <c r="M6" s="225"/>
      <c r="N6" s="225"/>
      <c r="O6" s="225"/>
      <c r="P6" s="185"/>
      <c r="Q6" s="226"/>
      <c r="R6" s="182" t="s">
        <v>1405</v>
      </c>
      <c r="S6" s="181" t="str">
        <f t="shared" ca="1" si="0"/>
        <v>CN</v>
      </c>
      <c r="T6" s="181" t="str">
        <f ca="1">IF(B6="","",IF(ISERROR(MATCH($J6,[1]SorP!$B$1:$B$6230,0)),"",INDIRECT("'SorP'!$A$"&amp;MATCH($J6,[1]SorP!$B$1:$B$6230,0))))</f>
        <v>CN-HN</v>
      </c>
      <c r="U6" s="201"/>
      <c r="V6" s="227">
        <f>IF(C6="",NA(),IF(OR(C6="Smelter not listed",C6="Smelter not yet identified"),MATCH($B6&amp;$D6,'[1]Smelter Look-up'!$J:$J,0),MATCH($B6&amp;$C6,'[1]Smelter Look-up'!$J:$J,0)))</f>
        <v>566</v>
      </c>
      <c r="X6" s="228">
        <f t="shared" si="1"/>
        <v>0</v>
      </c>
      <c r="AB6" s="229" t="str">
        <f t="shared" si="2"/>
        <v>TungstenChenzhou Diamond Tungsten Products Co., Ltd.</v>
      </c>
    </row>
    <row r="7" spans="1:34" s="228" customFormat="1" ht="19.95" customHeight="1">
      <c r="A7" s="266" t="s">
        <v>13960</v>
      </c>
      <c r="B7" s="182" t="s">
        <v>1133</v>
      </c>
      <c r="C7" s="186" t="s">
        <v>13945</v>
      </c>
      <c r="D7" s="233"/>
      <c r="E7" s="182" t="s">
        <v>892</v>
      </c>
      <c r="F7" s="182" t="s">
        <v>13960</v>
      </c>
      <c r="G7" s="182" t="s">
        <v>13320</v>
      </c>
      <c r="H7" s="183">
        <v>0</v>
      </c>
      <c r="I7" s="184" t="s">
        <v>13970</v>
      </c>
      <c r="J7" s="184" t="s">
        <v>1852</v>
      </c>
      <c r="K7" s="225"/>
      <c r="L7" s="225"/>
      <c r="M7" s="225"/>
      <c r="N7" s="225"/>
      <c r="O7" s="225"/>
      <c r="P7" s="185"/>
      <c r="Q7" s="226"/>
      <c r="R7" s="182" t="s">
        <v>13945</v>
      </c>
      <c r="S7" s="181" t="str">
        <f t="shared" ca="1" si="0"/>
        <v>VN</v>
      </c>
      <c r="T7" s="181" t="str">
        <f ca="1">IF(B7="","",IF(ISERROR(MATCH($J7,[1]SorP!$B$1:$B$6230,0)),"",INDIRECT("'SorP'!$A$"&amp;MATCH($J7,[1]SorP!$B$1:$B$6230,0))))</f>
        <v>VN-HP</v>
      </c>
      <c r="U7" s="201"/>
      <c r="V7" s="227">
        <f>IF(C7="",NA(),IF(OR(C7="Smelter not listed",C7="Smelter not yet identified"),MATCH($B7&amp;$D7,'[1]Smelter Look-up'!$J:$J,0),MATCH($B7&amp;$C7,'[1]Smelter Look-up'!$J:$J,0)))</f>
        <v>562</v>
      </c>
      <c r="X7" s="228">
        <f t="shared" si="1"/>
        <v>0</v>
      </c>
      <c r="AB7" s="229" t="str">
        <f t="shared" si="2"/>
        <v>TungstenAsia Tungsten Products Vietnam Ltd.</v>
      </c>
    </row>
    <row r="8" spans="1:34" s="228" customFormat="1" ht="19.95" customHeight="1">
      <c r="A8" s="266" t="s">
        <v>140</v>
      </c>
      <c r="B8" s="182" t="s">
        <v>1133</v>
      </c>
      <c r="C8" s="186" t="s">
        <v>151</v>
      </c>
      <c r="D8" s="233"/>
      <c r="E8" s="182" t="s">
        <v>1100</v>
      </c>
      <c r="F8" s="182" t="s">
        <v>140</v>
      </c>
      <c r="G8" s="182" t="s">
        <v>13320</v>
      </c>
      <c r="H8" s="183">
        <v>0</v>
      </c>
      <c r="I8" s="184" t="s">
        <v>1786</v>
      </c>
      <c r="J8" s="184" t="s">
        <v>13699</v>
      </c>
      <c r="K8" s="225"/>
      <c r="L8" s="225"/>
      <c r="M8" s="225"/>
      <c r="N8" s="225"/>
      <c r="O8" s="225"/>
      <c r="P8" s="185"/>
      <c r="Q8" s="226"/>
      <c r="R8" s="182" t="s">
        <v>151</v>
      </c>
      <c r="S8" s="181" t="str">
        <f t="shared" ca="1" si="0"/>
        <v>CN</v>
      </c>
      <c r="T8" s="181" t="str">
        <f ca="1">IF(B8="","",IF(ISERROR(MATCH($J8,[1]SorP!$B$1:$B$6230,0)),"",INDIRECT("'SorP'!$A$"&amp;MATCH($J8,[1]SorP!$B$1:$B$6230,0))))</f>
        <v>CN-JX</v>
      </c>
      <c r="U8" s="201"/>
      <c r="V8" s="227">
        <f>IF(C8="",NA(),IF(OR(C8="Smelter not listed",C8="Smelter not yet identified"),MATCH($B8&amp;$D8,'[1]Smelter Look-up'!$J:$J,0),MATCH($B8&amp;$C8,'[1]Smelter Look-up'!$J:$J,0)))</f>
        <v>577</v>
      </c>
      <c r="X8" s="228">
        <f t="shared" si="1"/>
        <v>0</v>
      </c>
      <c r="AB8" s="229" t="str">
        <f t="shared" si="2"/>
        <v>TungstenGanzhou Jiangwu Ferrotungsten Co., Ltd.</v>
      </c>
    </row>
    <row r="9" spans="1:34" s="228" customFormat="1" ht="19.95" customHeight="1">
      <c r="A9" s="266" t="s">
        <v>2288</v>
      </c>
      <c r="B9" s="182" t="s">
        <v>1133</v>
      </c>
      <c r="C9" s="186" t="s">
        <v>2561</v>
      </c>
      <c r="D9" s="233"/>
      <c r="E9" s="182" t="s">
        <v>883</v>
      </c>
      <c r="F9" s="182" t="s">
        <v>2288</v>
      </c>
      <c r="G9" s="182" t="s">
        <v>13320</v>
      </c>
      <c r="H9" s="183">
        <v>0</v>
      </c>
      <c r="I9" s="184" t="s">
        <v>2289</v>
      </c>
      <c r="J9" s="184" t="s">
        <v>10038</v>
      </c>
      <c r="K9" s="225"/>
      <c r="L9" s="225"/>
      <c r="M9" s="225"/>
      <c r="N9" s="225"/>
      <c r="O9" s="225"/>
      <c r="P9" s="185"/>
      <c r="Q9" s="226"/>
      <c r="R9" s="182" t="s">
        <v>2561</v>
      </c>
      <c r="S9" s="181" t="str">
        <f t="shared" ca="1" si="0"/>
        <v>RU</v>
      </c>
      <c r="T9" s="181" t="str">
        <f ca="1">IF(B9="","",IF(ISERROR(MATCH($J9,[1]SorP!$B$1:$B$6230,0)),"",INDIRECT("'SorP'!$A$"&amp;MATCH($J9,[1]SorP!$B$1:$B$6230,0))))</f>
        <v>RU-MOS</v>
      </c>
      <c r="U9" s="201"/>
      <c r="V9" s="227">
        <f>IF(C9="",NA(),IF(OR(C9="Smelter not listed",C9="Smelter not yet identified"),MATCH($B9&amp;$D9,'[1]Smelter Look-up'!$J:$J,0),MATCH($B9&amp;$C9,'[1]Smelter Look-up'!$J:$J,0)))</f>
        <v>611</v>
      </c>
      <c r="X9" s="228">
        <f t="shared" si="1"/>
        <v>0</v>
      </c>
      <c r="AB9" s="229" t="str">
        <f t="shared" si="2"/>
        <v>TungstenMoliren Ltd.</v>
      </c>
    </row>
    <row r="10" spans="1:34" s="228" customFormat="1" ht="19.95" customHeight="1">
      <c r="A10" s="266" t="s">
        <v>13899</v>
      </c>
      <c r="B10" s="182" t="s">
        <v>1133</v>
      </c>
      <c r="C10" s="186" t="s">
        <v>13898</v>
      </c>
      <c r="D10" s="233"/>
      <c r="E10" s="182" t="s">
        <v>1100</v>
      </c>
      <c r="F10" s="182" t="s">
        <v>13899</v>
      </c>
      <c r="G10" s="182" t="s">
        <v>13320</v>
      </c>
      <c r="H10" s="183">
        <v>0</v>
      </c>
      <c r="I10" s="184" t="s">
        <v>13924</v>
      </c>
      <c r="J10" s="184" t="s">
        <v>13698</v>
      </c>
      <c r="K10" s="225"/>
      <c r="L10" s="225"/>
      <c r="M10" s="225"/>
      <c r="N10" s="225"/>
      <c r="O10" s="225"/>
      <c r="P10" s="185"/>
      <c r="Q10" s="226"/>
      <c r="R10" s="182" t="s">
        <v>13898</v>
      </c>
      <c r="S10" s="181" t="str">
        <f t="shared" ca="1" si="0"/>
        <v>CN</v>
      </c>
      <c r="T10" s="181" t="str">
        <f ca="1">IF(B10="","",IF(ISERROR(MATCH($J10,[1]SorP!$B$1:$B$6230,0)),"",INDIRECT("'SorP'!$A$"&amp;MATCH($J10,[1]SorP!$B$1:$B$6230,0))))</f>
        <v>CN-FJ</v>
      </c>
      <c r="U10" s="201"/>
      <c r="V10" s="227">
        <f>IF(C10="",NA(),IF(OR(C10="Smelter not listed",C10="Smelter not yet identified"),MATCH($B10&amp;$D10,'[1]Smelter Look-up'!$J:$J,0),MATCH($B10&amp;$C10,'[1]Smelter Look-up'!$J:$J,0)))</f>
        <v>573</v>
      </c>
      <c r="X10" s="228">
        <f t="shared" si="1"/>
        <v>0</v>
      </c>
      <c r="AB10" s="229" t="str">
        <f t="shared" si="2"/>
        <v>TungstenFujian Ganmin RareMetal Co., Ltd.</v>
      </c>
    </row>
    <row r="11" spans="1:34" s="228" customFormat="1" ht="19.95" customHeight="1">
      <c r="A11" s="266"/>
      <c r="B11" s="182"/>
      <c r="C11" s="186"/>
      <c r="D11" s="233"/>
      <c r="E11" s="182"/>
      <c r="F11" s="182"/>
      <c r="G11" s="182"/>
      <c r="H11" s="183"/>
      <c r="I11" s="184"/>
      <c r="J11" s="184"/>
      <c r="K11" s="225"/>
      <c r="L11" s="225"/>
      <c r="M11" s="225"/>
      <c r="N11" s="225"/>
      <c r="O11" s="225"/>
      <c r="P11" s="185"/>
      <c r="Q11" s="226"/>
      <c r="R11" s="182"/>
      <c r="S11" s="181"/>
      <c r="T11" s="181"/>
      <c r="U11" s="201"/>
      <c r="V11" s="227"/>
      <c r="AB11" s="229"/>
    </row>
    <row r="12" spans="1:34" s="228" customFormat="1" ht="19.95"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ref="S6:S37" ca="1" si="3">IF(B12="","",IF(ISERROR(MATCH($E12,CL,0)),"Unknown",INDIRECT("'C'!$A$"&amp;MATCH($E12,CL,0)+1)))</f>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ref="X6:X37" ca="1" si="4">IF(AND(C12="Smelter not listed",OR(LEN(D12)=0,LEN(E12)=0)),1,0)</f>
        <v>0</v>
      </c>
      <c r="AB12" s="229" t="str">
        <f t="shared" ref="AB6:AB37" si="5">B12&amp;C12</f>
        <v/>
      </c>
    </row>
    <row r="13" spans="1:34" s="228" customFormat="1" ht="19.95" customHeight="1">
      <c r="A13" s="266"/>
      <c r="B13" s="182"/>
      <c r="C13" s="186"/>
      <c r="D13" s="233"/>
      <c r="E13" s="182"/>
      <c r="F13" s="182"/>
      <c r="G13" s="182"/>
      <c r="H13" s="183"/>
      <c r="I13" s="184"/>
      <c r="J13" s="184"/>
      <c r="K13" s="225"/>
      <c r="L13" s="225"/>
      <c r="M13" s="225"/>
      <c r="N13" s="225"/>
      <c r="O13" s="225"/>
      <c r="P13" s="185"/>
      <c r="Q13" s="226"/>
      <c r="R13" s="182" t="s">
        <v>1381</v>
      </c>
      <c r="S13" s="181" t="str">
        <f t="shared" ref="S13" ca="1" si="6">IF(B13="","",IF(ISERROR(MATCH($E13,CL,0)),"Unknown",INDIRECT("'C'!$A$"&amp;MATCH($E13,CL,0)+1)))</f>
        <v/>
      </c>
      <c r="T13" s="181" t="str">
        <f ca="1">IF(B13="","",IF(ISERROR(MATCH($J13,[2]SorP!$B$1:$B$6230,0)),"",INDIRECT("'SorP'!$A$"&amp;MATCH($J13,[2]SorP!$B$1:$B$6230,0))))</f>
        <v/>
      </c>
      <c r="U13" s="201"/>
      <c r="V13" s="227" t="e">
        <f>IF(C13="",NA(),IF(OR(C13="Smelter not listed",C13="Smelter not yet identified"),MATCH($B13&amp;$D13,'[2]Smelter Look-up'!$J:$J,0),MATCH($B13&amp;$C13,'[2]Smelter Look-up'!$J:$J,0)))</f>
        <v>#N/A</v>
      </c>
      <c r="X13" s="228">
        <f t="shared" si="4"/>
        <v>0</v>
      </c>
      <c r="AB13" s="229" t="str">
        <f t="shared" si="5"/>
        <v/>
      </c>
    </row>
    <row r="14" spans="1:34" s="228" customFormat="1" ht="19.95"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19.95"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95"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95"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95"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399999999999999">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399999999999999">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399999999999999">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399999999999999">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399999999999999">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399999999999999">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399999999999999">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399999999999999">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399999999999999">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399999999999999">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399999999999999">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399999999999999">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399999999999999">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399999999999999">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399999999999999">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399999999999999">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399999999999999">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399999999999999">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399999999999999">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399999999999999">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7">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8">IF(AND(C38="Smelter not listed",OR(LEN(D38)=0,LEN(E38)=0)),1,0)</f>
        <v>0</v>
      </c>
      <c r="AB38" s="229" t="str">
        <f t="shared" ref="AB38:AB68" si="9">B38&amp;C38</f>
        <v/>
      </c>
    </row>
    <row r="39" spans="1:28" s="228" customFormat="1" ht="20.399999999999999">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7"/>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8"/>
        <v>0</v>
      </c>
      <c r="AB39" s="229" t="str">
        <f t="shared" si="9"/>
        <v/>
      </c>
    </row>
    <row r="40" spans="1:28" s="228" customFormat="1" ht="20.399999999999999">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7"/>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8"/>
        <v>0</v>
      </c>
      <c r="AB40" s="229" t="str">
        <f t="shared" si="9"/>
        <v/>
      </c>
    </row>
    <row r="41" spans="1:28" s="228" customFormat="1" ht="20.399999999999999">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7"/>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8"/>
        <v>0</v>
      </c>
      <c r="AB41" s="229" t="str">
        <f t="shared" si="9"/>
        <v/>
      </c>
    </row>
    <row r="42" spans="1:28" s="228" customFormat="1" ht="20.399999999999999">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7"/>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8"/>
        <v>0</v>
      </c>
      <c r="AB42" s="229" t="str">
        <f t="shared" si="9"/>
        <v/>
      </c>
    </row>
    <row r="43" spans="1:28" s="228" customFormat="1" ht="20.399999999999999">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7"/>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8"/>
        <v>0</v>
      </c>
      <c r="AB43" s="229" t="str">
        <f t="shared" si="9"/>
        <v/>
      </c>
    </row>
    <row r="44" spans="1:28" s="228" customFormat="1" ht="20.399999999999999">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7"/>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8"/>
        <v>0</v>
      </c>
      <c r="AB44" s="229" t="str">
        <f t="shared" si="9"/>
        <v/>
      </c>
    </row>
    <row r="45" spans="1:28" s="228" customFormat="1" ht="20.399999999999999">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7"/>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8"/>
        <v>0</v>
      </c>
      <c r="AB45" s="229" t="str">
        <f t="shared" si="9"/>
        <v/>
      </c>
    </row>
    <row r="46" spans="1:28" s="228" customFormat="1" ht="20.399999999999999">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7"/>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8"/>
        <v>0</v>
      </c>
      <c r="AB46" s="229" t="str">
        <f t="shared" si="9"/>
        <v/>
      </c>
    </row>
    <row r="47" spans="1:28" s="228" customFormat="1" ht="20.399999999999999">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7"/>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8"/>
        <v>0</v>
      </c>
      <c r="AB47" s="229" t="str">
        <f t="shared" si="9"/>
        <v/>
      </c>
    </row>
    <row r="48" spans="1:28" s="228" customFormat="1" ht="20.399999999999999">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7"/>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8"/>
        <v>0</v>
      </c>
      <c r="AB48" s="229" t="str">
        <f t="shared" si="9"/>
        <v/>
      </c>
    </row>
    <row r="49" spans="1:28" s="228" customFormat="1" ht="20.399999999999999">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7"/>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8"/>
        <v>0</v>
      </c>
      <c r="AB49" s="229" t="str">
        <f t="shared" si="9"/>
        <v/>
      </c>
    </row>
    <row r="50" spans="1:28" s="228" customFormat="1" ht="20.399999999999999">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7"/>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8"/>
        <v>0</v>
      </c>
      <c r="AB50" s="229" t="str">
        <f t="shared" si="9"/>
        <v/>
      </c>
    </row>
    <row r="51" spans="1:28" s="228" customFormat="1" ht="20.399999999999999">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7"/>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8"/>
        <v>0</v>
      </c>
      <c r="AB51" s="229" t="str">
        <f t="shared" si="9"/>
        <v/>
      </c>
    </row>
    <row r="52" spans="1:28" s="228" customFormat="1" ht="20.399999999999999">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7"/>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8"/>
        <v>0</v>
      </c>
      <c r="AB52" s="229" t="str">
        <f t="shared" si="9"/>
        <v/>
      </c>
    </row>
    <row r="53" spans="1:28" s="228" customFormat="1" ht="20.399999999999999">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7"/>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8"/>
        <v>0</v>
      </c>
      <c r="AB53" s="229" t="str">
        <f t="shared" si="9"/>
        <v/>
      </c>
    </row>
    <row r="54" spans="1:28" s="228" customFormat="1" ht="20.399999999999999">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7"/>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8"/>
        <v>0</v>
      </c>
      <c r="AB54" s="229" t="str">
        <f t="shared" si="9"/>
        <v/>
      </c>
    </row>
    <row r="55" spans="1:28" s="228" customFormat="1" ht="20.399999999999999">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7"/>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8"/>
        <v>0</v>
      </c>
      <c r="AB55" s="229" t="str">
        <f t="shared" si="9"/>
        <v/>
      </c>
    </row>
    <row r="56" spans="1:28" s="228" customFormat="1" ht="20.399999999999999">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7"/>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8"/>
        <v>0</v>
      </c>
      <c r="AB56" s="229" t="str">
        <f t="shared" si="9"/>
        <v/>
      </c>
    </row>
    <row r="57" spans="1:28" s="228" customFormat="1" ht="20.399999999999999">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7"/>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8"/>
        <v>0</v>
      </c>
      <c r="AB57" s="229" t="str">
        <f t="shared" si="9"/>
        <v/>
      </c>
    </row>
    <row r="58" spans="1:28" s="228" customFormat="1" ht="20.399999999999999">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7"/>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8"/>
        <v>0</v>
      </c>
      <c r="AB58" s="229" t="str">
        <f t="shared" si="9"/>
        <v/>
      </c>
    </row>
    <row r="59" spans="1:28" s="228" customFormat="1" ht="20.399999999999999">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7"/>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8"/>
        <v>0</v>
      </c>
      <c r="AB59" s="229" t="str">
        <f t="shared" si="9"/>
        <v/>
      </c>
    </row>
    <row r="60" spans="1:28" s="228" customFormat="1" ht="20.399999999999999">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7"/>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8"/>
        <v>0</v>
      </c>
      <c r="AB60" s="229" t="str">
        <f t="shared" si="9"/>
        <v/>
      </c>
    </row>
    <row r="61" spans="1:28" s="228" customFormat="1" ht="20.399999999999999">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7"/>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8"/>
        <v>0</v>
      </c>
      <c r="AB61" s="229" t="str">
        <f t="shared" si="9"/>
        <v/>
      </c>
    </row>
    <row r="62" spans="1:28" s="228" customFormat="1" ht="20.399999999999999">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7"/>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8"/>
        <v>0</v>
      </c>
      <c r="AB62" s="229" t="str">
        <f t="shared" si="9"/>
        <v/>
      </c>
    </row>
    <row r="63" spans="1:28" s="228" customFormat="1" ht="20.399999999999999">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7"/>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8"/>
        <v>0</v>
      </c>
      <c r="AB63" s="229" t="str">
        <f t="shared" si="9"/>
        <v/>
      </c>
    </row>
    <row r="64" spans="1:28" s="228" customFormat="1" ht="20.399999999999999">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7"/>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8"/>
        <v>0</v>
      </c>
      <c r="AB64" s="229" t="str">
        <f t="shared" si="9"/>
        <v/>
      </c>
    </row>
    <row r="65" spans="1:28" s="228" customFormat="1" ht="20.399999999999999">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7"/>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8"/>
        <v>0</v>
      </c>
      <c r="AB65" s="229" t="str">
        <f t="shared" si="9"/>
        <v/>
      </c>
    </row>
    <row r="66" spans="1:28" s="228" customFormat="1" ht="20.399999999999999">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7"/>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8"/>
        <v>0</v>
      </c>
      <c r="AB66" s="229" t="str">
        <f t="shared" si="9"/>
        <v/>
      </c>
    </row>
    <row r="67" spans="1:28" s="228" customFormat="1" ht="20.399999999999999">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7"/>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8"/>
        <v>0</v>
      </c>
      <c r="AB67" s="229" t="str">
        <f t="shared" si="9"/>
        <v/>
      </c>
    </row>
    <row r="68" spans="1:28" s="228" customFormat="1" ht="20.399999999999999">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7"/>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8"/>
        <v>0</v>
      </c>
      <c r="AB68" s="229" t="str">
        <f t="shared" si="9"/>
        <v/>
      </c>
    </row>
    <row r="69" spans="1:28" s="228" customFormat="1" ht="20.399999999999999">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10">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1">IF(AND(C69="Smelter not listed",OR(LEN(D69)=0,LEN(E69)=0)),1,0)</f>
        <v>0</v>
      </c>
      <c r="AB69" s="229" t="str">
        <f t="shared" ref="AB69" si="12">B69&amp;C69</f>
        <v/>
      </c>
    </row>
    <row r="70" spans="1:28" s="228" customFormat="1" ht="20.399999999999999">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3">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4">IF(AND(C70="Smelter not listed",OR(LEN(D70)=0,LEN(E70)=0)),1,0)</f>
        <v>0</v>
      </c>
      <c r="AB70" s="229" t="str">
        <f t="shared" ref="AB70:AB101" si="15">B70&amp;C70</f>
        <v/>
      </c>
    </row>
    <row r="71" spans="1:28" s="228" customFormat="1" ht="20.399999999999999">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3"/>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4"/>
        <v>0</v>
      </c>
      <c r="AB71" s="229" t="str">
        <f t="shared" si="15"/>
        <v/>
      </c>
    </row>
    <row r="72" spans="1:28" s="228" customFormat="1" ht="20.399999999999999">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3"/>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4"/>
        <v>0</v>
      </c>
      <c r="AB72" s="229" t="str">
        <f t="shared" si="15"/>
        <v/>
      </c>
    </row>
    <row r="73" spans="1:28" s="228" customFormat="1" ht="20.399999999999999">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3"/>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4"/>
        <v>0</v>
      </c>
      <c r="AB73" s="229" t="str">
        <f t="shared" si="15"/>
        <v/>
      </c>
    </row>
    <row r="74" spans="1:28" s="228" customFormat="1" ht="20.399999999999999">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3"/>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4"/>
        <v>0</v>
      </c>
      <c r="AB74" s="229" t="str">
        <f t="shared" si="15"/>
        <v/>
      </c>
    </row>
    <row r="75" spans="1:28" s="228" customFormat="1" ht="20.399999999999999">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3"/>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4"/>
        <v>0</v>
      </c>
      <c r="AB75" s="229" t="str">
        <f t="shared" si="15"/>
        <v/>
      </c>
    </row>
    <row r="76" spans="1:28" s="228" customFormat="1" ht="20.399999999999999">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3"/>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4"/>
        <v>0</v>
      </c>
      <c r="AB76" s="229" t="str">
        <f t="shared" si="15"/>
        <v/>
      </c>
    </row>
    <row r="77" spans="1:28" s="228" customFormat="1" ht="20.399999999999999">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3"/>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4"/>
        <v>0</v>
      </c>
      <c r="AB77" s="229" t="str">
        <f t="shared" si="15"/>
        <v/>
      </c>
    </row>
    <row r="78" spans="1:28" s="228" customFormat="1" ht="20.399999999999999">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3"/>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4"/>
        <v>0</v>
      </c>
      <c r="AB78" s="229" t="str">
        <f t="shared" si="15"/>
        <v/>
      </c>
    </row>
    <row r="79" spans="1:28" s="228" customFormat="1" ht="20.399999999999999">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3"/>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4"/>
        <v>0</v>
      </c>
      <c r="AB79" s="229" t="str">
        <f t="shared" si="15"/>
        <v/>
      </c>
    </row>
    <row r="80" spans="1:28" s="228" customFormat="1" ht="20.399999999999999">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3"/>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4"/>
        <v>0</v>
      </c>
      <c r="AB80" s="229" t="str">
        <f t="shared" si="15"/>
        <v/>
      </c>
    </row>
    <row r="81" spans="1:28" s="228" customFormat="1" ht="20.399999999999999">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3"/>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4"/>
        <v>0</v>
      </c>
      <c r="AB81" s="229" t="str">
        <f t="shared" si="15"/>
        <v/>
      </c>
    </row>
    <row r="82" spans="1:28" s="228" customFormat="1" ht="20.399999999999999">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3"/>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4"/>
        <v>0</v>
      </c>
      <c r="AB82" s="229" t="str">
        <f t="shared" si="15"/>
        <v/>
      </c>
    </row>
    <row r="83" spans="1:28" s="228" customFormat="1" ht="20.399999999999999">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3"/>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4"/>
        <v>0</v>
      </c>
      <c r="AB83" s="229" t="str">
        <f t="shared" si="15"/>
        <v/>
      </c>
    </row>
    <row r="84" spans="1:28" s="228" customFormat="1" ht="20.399999999999999">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3"/>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4"/>
        <v>0</v>
      </c>
      <c r="AB84" s="229" t="str">
        <f t="shared" si="15"/>
        <v/>
      </c>
    </row>
    <row r="85" spans="1:28" s="228" customFormat="1" ht="20.399999999999999">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3"/>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4"/>
        <v>0</v>
      </c>
      <c r="AB85" s="229" t="str">
        <f t="shared" si="15"/>
        <v/>
      </c>
    </row>
    <row r="86" spans="1:28" s="228" customFormat="1" ht="20.399999999999999">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3"/>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4"/>
        <v>0</v>
      </c>
      <c r="AB86" s="229" t="str">
        <f t="shared" si="15"/>
        <v/>
      </c>
    </row>
    <row r="87" spans="1:28" s="228" customFormat="1" ht="20.399999999999999">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3"/>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4"/>
        <v>0</v>
      </c>
      <c r="AB87" s="229" t="str">
        <f t="shared" si="15"/>
        <v/>
      </c>
    </row>
    <row r="88" spans="1:28" s="228" customFormat="1" ht="20.399999999999999">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3"/>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4"/>
        <v>0</v>
      </c>
      <c r="AB88" s="229" t="str">
        <f t="shared" si="15"/>
        <v/>
      </c>
    </row>
    <row r="89" spans="1:28" s="228" customFormat="1" ht="20.399999999999999">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3"/>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4"/>
        <v>0</v>
      </c>
      <c r="AB89" s="229" t="str">
        <f t="shared" si="15"/>
        <v/>
      </c>
    </row>
    <row r="90" spans="1:28" s="228" customFormat="1" ht="20.399999999999999">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3"/>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4"/>
        <v>0</v>
      </c>
      <c r="AB90" s="229" t="str">
        <f t="shared" si="15"/>
        <v/>
      </c>
    </row>
    <row r="91" spans="1:28" s="228" customFormat="1" ht="20.399999999999999">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3"/>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4"/>
        <v>0</v>
      </c>
      <c r="AB91" s="229" t="str">
        <f t="shared" si="15"/>
        <v/>
      </c>
    </row>
    <row r="92" spans="1:28" s="228" customFormat="1" ht="20.399999999999999">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3"/>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4"/>
        <v>0</v>
      </c>
      <c r="AB92" s="229" t="str">
        <f t="shared" si="15"/>
        <v/>
      </c>
    </row>
    <row r="93" spans="1:28" s="228" customFormat="1" ht="20.399999999999999">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3"/>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4"/>
        <v>0</v>
      </c>
      <c r="AB93" s="229" t="str">
        <f t="shared" si="15"/>
        <v/>
      </c>
    </row>
    <row r="94" spans="1:28" s="228" customFormat="1" ht="20.399999999999999">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3"/>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4"/>
        <v>0</v>
      </c>
      <c r="AB94" s="229" t="str">
        <f t="shared" si="15"/>
        <v/>
      </c>
    </row>
    <row r="95" spans="1:28" s="228" customFormat="1" ht="20.399999999999999">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3"/>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4"/>
        <v>0</v>
      </c>
      <c r="AB95" s="229" t="str">
        <f t="shared" si="15"/>
        <v/>
      </c>
    </row>
    <row r="96" spans="1:28" s="228" customFormat="1" ht="20.399999999999999">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3"/>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4"/>
        <v>0</v>
      </c>
      <c r="AB96" s="229" t="str">
        <f t="shared" si="15"/>
        <v/>
      </c>
    </row>
    <row r="97" spans="1:28" s="228" customFormat="1" ht="20.399999999999999">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3"/>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4"/>
        <v>0</v>
      </c>
      <c r="AB97" s="229" t="str">
        <f t="shared" si="15"/>
        <v/>
      </c>
    </row>
    <row r="98" spans="1:28" s="228" customFormat="1" ht="20.399999999999999">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3"/>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4"/>
        <v>0</v>
      </c>
      <c r="AB98" s="229" t="str">
        <f t="shared" si="15"/>
        <v/>
      </c>
    </row>
    <row r="99" spans="1:28" s="228" customFormat="1" ht="20.399999999999999">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3"/>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4"/>
        <v>0</v>
      </c>
      <c r="AB99" s="229" t="str">
        <f t="shared" si="15"/>
        <v/>
      </c>
    </row>
    <row r="100" spans="1:28" s="228" customFormat="1" ht="20.399999999999999">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3"/>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4"/>
        <v>0</v>
      </c>
      <c r="AB100" s="229" t="str">
        <f t="shared" si="15"/>
        <v/>
      </c>
    </row>
    <row r="101" spans="1:28" s="228" customFormat="1" ht="20.399999999999999">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3"/>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4"/>
        <v>0</v>
      </c>
      <c r="AB101" s="229" t="str">
        <f t="shared" si="15"/>
        <v/>
      </c>
    </row>
    <row r="102" spans="1:28" s="228" customFormat="1" ht="20.399999999999999">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6">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7">IF(AND(C102="Smelter not listed",OR(LEN(D102)=0,LEN(E102)=0)),1,0)</f>
        <v>0</v>
      </c>
      <c r="AB102" s="229" t="str">
        <f t="shared" ref="AB102:AB132" si="18">B102&amp;C102</f>
        <v/>
      </c>
    </row>
    <row r="103" spans="1:28" s="228" customFormat="1" ht="20.399999999999999">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6"/>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7"/>
        <v>0</v>
      </c>
      <c r="AB103" s="229" t="str">
        <f t="shared" si="18"/>
        <v/>
      </c>
    </row>
    <row r="104" spans="1:28" s="228" customFormat="1" ht="20.399999999999999">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6"/>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7"/>
        <v>0</v>
      </c>
      <c r="AB104" s="229" t="str">
        <f t="shared" si="18"/>
        <v/>
      </c>
    </row>
    <row r="105" spans="1:28" s="228" customFormat="1" ht="20.399999999999999">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6"/>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7"/>
        <v>0</v>
      </c>
      <c r="AB105" s="229" t="str">
        <f t="shared" si="18"/>
        <v/>
      </c>
    </row>
    <row r="106" spans="1:28" s="228" customFormat="1" ht="20.399999999999999">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6"/>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7"/>
        <v>0</v>
      </c>
      <c r="AB106" s="229" t="str">
        <f t="shared" si="18"/>
        <v/>
      </c>
    </row>
    <row r="107" spans="1:28" s="228" customFormat="1" ht="20.399999999999999">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6"/>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7"/>
        <v>0</v>
      </c>
      <c r="AB107" s="229" t="str">
        <f t="shared" si="18"/>
        <v/>
      </c>
    </row>
    <row r="108" spans="1:28" s="228" customFormat="1" ht="20.399999999999999">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6"/>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7"/>
        <v>0</v>
      </c>
      <c r="AB108" s="229" t="str">
        <f t="shared" si="18"/>
        <v/>
      </c>
    </row>
    <row r="109" spans="1:28" s="228" customFormat="1" ht="20.399999999999999">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6"/>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7"/>
        <v>0</v>
      </c>
      <c r="AB109" s="229" t="str">
        <f t="shared" si="18"/>
        <v/>
      </c>
    </row>
    <row r="110" spans="1:28" s="228" customFormat="1" ht="20.399999999999999">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6"/>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7"/>
        <v>0</v>
      </c>
      <c r="AB110" s="229" t="str">
        <f t="shared" si="18"/>
        <v/>
      </c>
    </row>
    <row r="111" spans="1:28" s="228" customFormat="1" ht="20.399999999999999">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6"/>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7"/>
        <v>0</v>
      </c>
      <c r="AB111" s="229" t="str">
        <f t="shared" si="18"/>
        <v/>
      </c>
    </row>
    <row r="112" spans="1:28" s="228" customFormat="1" ht="20.399999999999999">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6"/>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7"/>
        <v>0</v>
      </c>
      <c r="AB112" s="229" t="str">
        <f t="shared" si="18"/>
        <v/>
      </c>
    </row>
    <row r="113" spans="1:28" s="228" customFormat="1" ht="20.399999999999999">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6"/>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7"/>
        <v>0</v>
      </c>
      <c r="AB113" s="229" t="str">
        <f t="shared" si="18"/>
        <v/>
      </c>
    </row>
    <row r="114" spans="1:28" s="228" customFormat="1" ht="20.399999999999999">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6"/>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7"/>
        <v>0</v>
      </c>
      <c r="AB114" s="229" t="str">
        <f t="shared" si="18"/>
        <v/>
      </c>
    </row>
    <row r="115" spans="1:28" s="228" customFormat="1" ht="20.399999999999999">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6"/>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7"/>
        <v>0</v>
      </c>
      <c r="AB115" s="229" t="str">
        <f t="shared" si="18"/>
        <v/>
      </c>
    </row>
    <row r="116" spans="1:28" s="228" customFormat="1" ht="20.399999999999999">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6"/>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7"/>
        <v>0</v>
      </c>
      <c r="AB116" s="229" t="str">
        <f t="shared" si="18"/>
        <v/>
      </c>
    </row>
    <row r="117" spans="1:28" s="228" customFormat="1" ht="20.399999999999999">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6"/>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7"/>
        <v>0</v>
      </c>
      <c r="AB117" s="229" t="str">
        <f t="shared" si="18"/>
        <v/>
      </c>
    </row>
    <row r="118" spans="1:28" s="228" customFormat="1" ht="20.399999999999999">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6"/>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7"/>
        <v>0</v>
      </c>
      <c r="AB118" s="229" t="str">
        <f t="shared" si="18"/>
        <v/>
      </c>
    </row>
    <row r="119" spans="1:28" s="228" customFormat="1" ht="20.399999999999999">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6"/>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7"/>
        <v>0</v>
      </c>
      <c r="AB119" s="229" t="str">
        <f t="shared" si="18"/>
        <v/>
      </c>
    </row>
    <row r="120" spans="1:28" s="228" customFormat="1" ht="20.399999999999999">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6"/>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7"/>
        <v>0</v>
      </c>
      <c r="AB120" s="229" t="str">
        <f t="shared" si="18"/>
        <v/>
      </c>
    </row>
    <row r="121" spans="1:28" s="228" customFormat="1" ht="20.399999999999999">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6"/>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7"/>
        <v>0</v>
      </c>
      <c r="AB121" s="229" t="str">
        <f t="shared" si="18"/>
        <v/>
      </c>
    </row>
    <row r="122" spans="1:28" s="228" customFormat="1" ht="20.399999999999999">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6"/>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7"/>
        <v>0</v>
      </c>
      <c r="AB122" s="229" t="str">
        <f t="shared" si="18"/>
        <v/>
      </c>
    </row>
    <row r="123" spans="1:28" s="228" customFormat="1" ht="20.399999999999999">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6"/>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7"/>
        <v>0</v>
      </c>
      <c r="AB123" s="229" t="str">
        <f t="shared" si="18"/>
        <v/>
      </c>
    </row>
    <row r="124" spans="1:28" s="228" customFormat="1" ht="20.399999999999999">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6"/>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7"/>
        <v>0</v>
      </c>
      <c r="AB124" s="229" t="str">
        <f t="shared" si="18"/>
        <v/>
      </c>
    </row>
    <row r="125" spans="1:28" s="228" customFormat="1" ht="20.399999999999999">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6"/>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7"/>
        <v>0</v>
      </c>
      <c r="AB125" s="229" t="str">
        <f t="shared" si="18"/>
        <v/>
      </c>
    </row>
    <row r="126" spans="1:28" s="228" customFormat="1" ht="20.399999999999999">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6"/>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7"/>
        <v>0</v>
      </c>
      <c r="AB126" s="229" t="str">
        <f t="shared" si="18"/>
        <v/>
      </c>
    </row>
    <row r="127" spans="1:28" s="228" customFormat="1" ht="20.399999999999999">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6"/>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7"/>
        <v>0</v>
      </c>
      <c r="AB127" s="229" t="str">
        <f t="shared" si="18"/>
        <v/>
      </c>
    </row>
    <row r="128" spans="1:28" s="228" customFormat="1" ht="20.399999999999999">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6"/>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7"/>
        <v>0</v>
      </c>
      <c r="AB128" s="229" t="str">
        <f t="shared" si="18"/>
        <v/>
      </c>
    </row>
    <row r="129" spans="1:28" s="228" customFormat="1" ht="20.399999999999999">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6"/>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7"/>
        <v>0</v>
      </c>
      <c r="AB129" s="229" t="str">
        <f t="shared" si="18"/>
        <v/>
      </c>
    </row>
    <row r="130" spans="1:28" s="228" customFormat="1" ht="20.399999999999999">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6"/>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7"/>
        <v>0</v>
      </c>
      <c r="AB130" s="229" t="str">
        <f t="shared" si="18"/>
        <v/>
      </c>
    </row>
    <row r="131" spans="1:28" s="228" customFormat="1" ht="20.399999999999999">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6"/>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7"/>
        <v>0</v>
      </c>
      <c r="AB131" s="229" t="str">
        <f t="shared" si="18"/>
        <v/>
      </c>
    </row>
    <row r="132" spans="1:28" s="228" customFormat="1" ht="20.399999999999999">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6"/>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7"/>
        <v>0</v>
      </c>
      <c r="AB132" s="229" t="str">
        <f t="shared" si="18"/>
        <v/>
      </c>
    </row>
    <row r="133" spans="1:28" s="228" customFormat="1" ht="20.399999999999999">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9">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20">IF(AND(C133="Smelter not listed",OR(LEN(D133)=0,LEN(E133)=0)),1,0)</f>
        <v>0</v>
      </c>
      <c r="AB133" s="229" t="str">
        <f t="shared" ref="AB133" si="21">B133&amp;C133</f>
        <v/>
      </c>
    </row>
    <row r="134" spans="1:28" s="228" customFormat="1" ht="20.399999999999999">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2">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3">IF(AND(C134="Smelter not listed",OR(LEN(D134)=0,LEN(E134)=0)),1,0)</f>
        <v>0</v>
      </c>
      <c r="AB134" s="229" t="str">
        <f t="shared" ref="AB134:AB165" si="24">B134&amp;C134</f>
        <v/>
      </c>
    </row>
    <row r="135" spans="1:28" s="228" customFormat="1" ht="20.399999999999999">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2"/>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3"/>
        <v>0</v>
      </c>
      <c r="AB135" s="229" t="str">
        <f t="shared" si="24"/>
        <v/>
      </c>
    </row>
    <row r="136" spans="1:28" s="228" customFormat="1" ht="20.399999999999999">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2"/>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3"/>
        <v>0</v>
      </c>
      <c r="AB136" s="229" t="str">
        <f t="shared" si="24"/>
        <v/>
      </c>
    </row>
    <row r="137" spans="1:28" s="228" customFormat="1" ht="20.399999999999999">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2"/>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3"/>
        <v>0</v>
      </c>
      <c r="AB137" s="229" t="str">
        <f t="shared" si="24"/>
        <v/>
      </c>
    </row>
    <row r="138" spans="1:28" s="228" customFormat="1" ht="20.399999999999999">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2"/>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3"/>
        <v>0</v>
      </c>
      <c r="AB138" s="229" t="str">
        <f t="shared" si="24"/>
        <v/>
      </c>
    </row>
    <row r="139" spans="1:28" s="228" customFormat="1" ht="20.399999999999999">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2"/>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3"/>
        <v>0</v>
      </c>
      <c r="AB139" s="229" t="str">
        <f t="shared" si="24"/>
        <v/>
      </c>
    </row>
    <row r="140" spans="1:28" s="228" customFormat="1" ht="20.399999999999999">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2"/>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3"/>
        <v>0</v>
      </c>
      <c r="AB140" s="229" t="str">
        <f t="shared" si="24"/>
        <v/>
      </c>
    </row>
    <row r="141" spans="1:28" s="228" customFormat="1" ht="20.399999999999999">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2"/>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3"/>
        <v>0</v>
      </c>
      <c r="AB141" s="229" t="str">
        <f t="shared" si="24"/>
        <v/>
      </c>
    </row>
    <row r="142" spans="1:28" s="228" customFormat="1" ht="20.399999999999999">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2"/>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3"/>
        <v>0</v>
      </c>
      <c r="AB142" s="229" t="str">
        <f t="shared" si="24"/>
        <v/>
      </c>
    </row>
    <row r="143" spans="1:28" s="228" customFormat="1" ht="20.399999999999999">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2"/>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3"/>
        <v>0</v>
      </c>
      <c r="AB143" s="229" t="str">
        <f t="shared" si="24"/>
        <v/>
      </c>
    </row>
    <row r="144" spans="1:28" s="228" customFormat="1" ht="20.399999999999999">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2"/>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3"/>
        <v>0</v>
      </c>
      <c r="AB144" s="229" t="str">
        <f t="shared" si="24"/>
        <v/>
      </c>
    </row>
    <row r="145" spans="1:28" s="228" customFormat="1" ht="20.399999999999999">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2"/>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3"/>
        <v>0</v>
      </c>
      <c r="AB145" s="229" t="str">
        <f t="shared" si="24"/>
        <v/>
      </c>
    </row>
    <row r="146" spans="1:28" s="228" customFormat="1" ht="20.399999999999999">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2"/>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3"/>
        <v>0</v>
      </c>
      <c r="AB146" s="229" t="str">
        <f t="shared" si="24"/>
        <v/>
      </c>
    </row>
    <row r="147" spans="1:28" s="228" customFormat="1" ht="20.399999999999999">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2"/>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3"/>
        <v>0</v>
      </c>
      <c r="AB147" s="229" t="str">
        <f t="shared" si="24"/>
        <v/>
      </c>
    </row>
    <row r="148" spans="1:28" s="228" customFormat="1" ht="20.399999999999999">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2"/>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3"/>
        <v>0</v>
      </c>
      <c r="AB148" s="229" t="str">
        <f t="shared" si="24"/>
        <v/>
      </c>
    </row>
    <row r="149" spans="1:28" s="228" customFormat="1" ht="20.399999999999999">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2"/>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3"/>
        <v>0</v>
      </c>
      <c r="AB149" s="229" t="str">
        <f t="shared" si="24"/>
        <v/>
      </c>
    </row>
    <row r="150" spans="1:28" s="228" customFormat="1" ht="20.399999999999999">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2"/>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3"/>
        <v>0</v>
      </c>
      <c r="AB150" s="229" t="str">
        <f t="shared" si="24"/>
        <v/>
      </c>
    </row>
    <row r="151" spans="1:28" s="228" customFormat="1" ht="20.399999999999999">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2"/>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3"/>
        <v>0</v>
      </c>
      <c r="AB151" s="229" t="str">
        <f t="shared" si="24"/>
        <v/>
      </c>
    </row>
    <row r="152" spans="1:28" s="228" customFormat="1" ht="20.399999999999999">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2"/>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3"/>
        <v>0</v>
      </c>
      <c r="AB152" s="229" t="str">
        <f t="shared" si="24"/>
        <v/>
      </c>
    </row>
    <row r="153" spans="1:28" s="228" customFormat="1" ht="20.399999999999999">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2"/>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3"/>
        <v>0</v>
      </c>
      <c r="AB153" s="229" t="str">
        <f t="shared" si="24"/>
        <v/>
      </c>
    </row>
    <row r="154" spans="1:28" s="228" customFormat="1" ht="20.399999999999999">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2"/>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3"/>
        <v>0</v>
      </c>
      <c r="AB154" s="229" t="str">
        <f t="shared" si="24"/>
        <v/>
      </c>
    </row>
    <row r="155" spans="1:28" s="228" customFormat="1" ht="20.399999999999999">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2"/>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3"/>
        <v>0</v>
      </c>
      <c r="AB155" s="229" t="str">
        <f t="shared" si="24"/>
        <v/>
      </c>
    </row>
    <row r="156" spans="1:28" s="228" customFormat="1" ht="20.399999999999999">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2"/>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3"/>
        <v>0</v>
      </c>
      <c r="AB156" s="229" t="str">
        <f t="shared" si="24"/>
        <v/>
      </c>
    </row>
    <row r="157" spans="1:28" s="228" customFormat="1" ht="20.399999999999999">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2"/>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3"/>
        <v>0</v>
      </c>
      <c r="AB157" s="229" t="str">
        <f t="shared" si="24"/>
        <v/>
      </c>
    </row>
    <row r="158" spans="1:28" s="228" customFormat="1" ht="20.399999999999999">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2"/>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3"/>
        <v>0</v>
      </c>
      <c r="AB158" s="229" t="str">
        <f t="shared" si="24"/>
        <v/>
      </c>
    </row>
    <row r="159" spans="1:28" s="228" customFormat="1" ht="20.399999999999999">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2"/>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3"/>
        <v>0</v>
      </c>
      <c r="AB159" s="229" t="str">
        <f t="shared" si="24"/>
        <v/>
      </c>
    </row>
    <row r="160" spans="1:28" s="228" customFormat="1" ht="20.399999999999999">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2"/>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3"/>
        <v>0</v>
      </c>
      <c r="AB160" s="229" t="str">
        <f t="shared" si="24"/>
        <v/>
      </c>
    </row>
    <row r="161" spans="1:28" s="228" customFormat="1" ht="20.399999999999999">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2"/>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3"/>
        <v>0</v>
      </c>
      <c r="AB161" s="229" t="str">
        <f t="shared" si="24"/>
        <v/>
      </c>
    </row>
    <row r="162" spans="1:28" s="228" customFormat="1" ht="20.399999999999999">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2"/>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3"/>
        <v>0</v>
      </c>
      <c r="AB162" s="229" t="str">
        <f t="shared" si="24"/>
        <v/>
      </c>
    </row>
    <row r="163" spans="1:28" s="228" customFormat="1" ht="20.399999999999999">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2"/>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3"/>
        <v>0</v>
      </c>
      <c r="AB163" s="229" t="str">
        <f t="shared" si="24"/>
        <v/>
      </c>
    </row>
    <row r="164" spans="1:28" s="228" customFormat="1" ht="20.399999999999999">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2"/>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3"/>
        <v>0</v>
      </c>
      <c r="AB164" s="229" t="str">
        <f t="shared" si="24"/>
        <v/>
      </c>
    </row>
    <row r="165" spans="1:28" s="228" customFormat="1" ht="20.399999999999999">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2"/>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3"/>
        <v>0</v>
      </c>
      <c r="AB165" s="229" t="str">
        <f t="shared" si="24"/>
        <v/>
      </c>
    </row>
    <row r="166" spans="1:28" s="228" customFormat="1" ht="20.399999999999999">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5">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6">IF(AND(C166="Smelter not listed",OR(LEN(D166)=0,LEN(E166)=0)),1,0)</f>
        <v>0</v>
      </c>
      <c r="AB166" s="229" t="str">
        <f t="shared" ref="AB166:AB196" si="27">B166&amp;C166</f>
        <v/>
      </c>
    </row>
    <row r="167" spans="1:28" s="228" customFormat="1" ht="20.399999999999999">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5"/>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6"/>
        <v>0</v>
      </c>
      <c r="AB167" s="229" t="str">
        <f t="shared" si="27"/>
        <v/>
      </c>
    </row>
    <row r="168" spans="1:28" s="228" customFormat="1" ht="20.399999999999999">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5"/>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6"/>
        <v>0</v>
      </c>
      <c r="AB168" s="229" t="str">
        <f t="shared" si="27"/>
        <v/>
      </c>
    </row>
    <row r="169" spans="1:28" s="228" customFormat="1" ht="20.399999999999999">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5"/>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6"/>
        <v>0</v>
      </c>
      <c r="AB169" s="229" t="str">
        <f t="shared" si="27"/>
        <v/>
      </c>
    </row>
    <row r="170" spans="1:28" s="228" customFormat="1" ht="20.399999999999999">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5"/>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6"/>
        <v>0</v>
      </c>
      <c r="AB170" s="229" t="str">
        <f t="shared" si="27"/>
        <v/>
      </c>
    </row>
    <row r="171" spans="1:28" s="228" customFormat="1" ht="20.399999999999999">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5"/>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6"/>
        <v>0</v>
      </c>
      <c r="AB171" s="229" t="str">
        <f t="shared" si="27"/>
        <v/>
      </c>
    </row>
    <row r="172" spans="1:28" s="228" customFormat="1" ht="20.399999999999999">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5"/>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6"/>
        <v>0</v>
      </c>
      <c r="AB172" s="229" t="str">
        <f t="shared" si="27"/>
        <v/>
      </c>
    </row>
    <row r="173" spans="1:28" s="228" customFormat="1" ht="20.399999999999999">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5"/>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6"/>
        <v>0</v>
      </c>
      <c r="AB173" s="229" t="str">
        <f t="shared" si="27"/>
        <v/>
      </c>
    </row>
    <row r="174" spans="1:28" s="228" customFormat="1" ht="20.399999999999999">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5"/>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6"/>
        <v>0</v>
      </c>
      <c r="AB174" s="229" t="str">
        <f t="shared" si="27"/>
        <v/>
      </c>
    </row>
    <row r="175" spans="1:28" s="228" customFormat="1" ht="20.399999999999999">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5"/>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6"/>
        <v>0</v>
      </c>
      <c r="AB175" s="229" t="str">
        <f t="shared" si="27"/>
        <v/>
      </c>
    </row>
    <row r="176" spans="1:28" s="228" customFormat="1" ht="20.399999999999999">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5"/>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6"/>
        <v>0</v>
      </c>
      <c r="AB176" s="229" t="str">
        <f t="shared" si="27"/>
        <v/>
      </c>
    </row>
    <row r="177" spans="1:28" s="228" customFormat="1" ht="20.399999999999999">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5"/>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6"/>
        <v>0</v>
      </c>
      <c r="AB177" s="229" t="str">
        <f t="shared" si="27"/>
        <v/>
      </c>
    </row>
    <row r="178" spans="1:28" s="228" customFormat="1" ht="20.399999999999999">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5"/>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6"/>
        <v>0</v>
      </c>
      <c r="AB178" s="229" t="str">
        <f t="shared" si="27"/>
        <v/>
      </c>
    </row>
    <row r="179" spans="1:28" s="228" customFormat="1" ht="20.399999999999999">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5"/>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6"/>
        <v>0</v>
      </c>
      <c r="AB179" s="229" t="str">
        <f t="shared" si="27"/>
        <v/>
      </c>
    </row>
    <row r="180" spans="1:28" s="228" customFormat="1" ht="20.399999999999999">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5"/>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6"/>
        <v>0</v>
      </c>
      <c r="AB180" s="229" t="str">
        <f t="shared" si="27"/>
        <v/>
      </c>
    </row>
    <row r="181" spans="1:28" s="228" customFormat="1" ht="20.399999999999999">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5"/>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6"/>
        <v>0</v>
      </c>
      <c r="AB181" s="229" t="str">
        <f t="shared" si="27"/>
        <v/>
      </c>
    </row>
    <row r="182" spans="1:28" s="228" customFormat="1" ht="20.399999999999999">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5"/>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6"/>
        <v>0</v>
      </c>
      <c r="AB182" s="229" t="str">
        <f t="shared" si="27"/>
        <v/>
      </c>
    </row>
    <row r="183" spans="1:28" s="228" customFormat="1" ht="20.399999999999999">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5"/>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6"/>
        <v>0</v>
      </c>
      <c r="AB183" s="229" t="str">
        <f t="shared" si="27"/>
        <v/>
      </c>
    </row>
    <row r="184" spans="1:28" s="228" customFormat="1" ht="20.399999999999999">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5"/>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6"/>
        <v>0</v>
      </c>
      <c r="AB184" s="229" t="str">
        <f t="shared" si="27"/>
        <v/>
      </c>
    </row>
    <row r="185" spans="1:28" s="228" customFormat="1" ht="20.399999999999999">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5"/>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6"/>
        <v>0</v>
      </c>
      <c r="AB185" s="229" t="str">
        <f t="shared" si="27"/>
        <v/>
      </c>
    </row>
    <row r="186" spans="1:28" s="228" customFormat="1" ht="20.399999999999999">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5"/>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6"/>
        <v>0</v>
      </c>
      <c r="AB186" s="229" t="str">
        <f t="shared" si="27"/>
        <v/>
      </c>
    </row>
    <row r="187" spans="1:28" s="228" customFormat="1" ht="20.399999999999999">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5"/>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6"/>
        <v>0</v>
      </c>
      <c r="AB187" s="229" t="str">
        <f t="shared" si="27"/>
        <v/>
      </c>
    </row>
    <row r="188" spans="1:28" s="228" customFormat="1" ht="20.399999999999999">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5"/>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6"/>
        <v>0</v>
      </c>
      <c r="AB188" s="229" t="str">
        <f t="shared" si="27"/>
        <v/>
      </c>
    </row>
    <row r="189" spans="1:28" s="228" customFormat="1" ht="20.399999999999999">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5"/>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6"/>
        <v>0</v>
      </c>
      <c r="AB189" s="229" t="str">
        <f t="shared" si="27"/>
        <v/>
      </c>
    </row>
    <row r="190" spans="1:28" s="228" customFormat="1" ht="20.399999999999999">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5"/>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6"/>
        <v>0</v>
      </c>
      <c r="AB190" s="229" t="str">
        <f t="shared" si="27"/>
        <v/>
      </c>
    </row>
    <row r="191" spans="1:28" s="228" customFormat="1" ht="20.399999999999999">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5"/>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6"/>
        <v>0</v>
      </c>
      <c r="AB191" s="229" t="str">
        <f t="shared" si="27"/>
        <v/>
      </c>
    </row>
    <row r="192" spans="1:28" s="228" customFormat="1" ht="20.399999999999999">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5"/>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6"/>
        <v>0</v>
      </c>
      <c r="AB192" s="229" t="str">
        <f t="shared" si="27"/>
        <v/>
      </c>
    </row>
    <row r="193" spans="1:28" s="228" customFormat="1" ht="20.399999999999999">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5"/>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6"/>
        <v>0</v>
      </c>
      <c r="AB193" s="229" t="str">
        <f t="shared" si="27"/>
        <v/>
      </c>
    </row>
    <row r="194" spans="1:28" s="228" customFormat="1" ht="20.399999999999999">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5"/>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6"/>
        <v>0</v>
      </c>
      <c r="AB194" s="229" t="str">
        <f t="shared" si="27"/>
        <v/>
      </c>
    </row>
    <row r="195" spans="1:28" s="228" customFormat="1" ht="20.399999999999999">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5"/>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6"/>
        <v>0</v>
      </c>
      <c r="AB195" s="229" t="str">
        <f t="shared" si="27"/>
        <v/>
      </c>
    </row>
    <row r="196" spans="1:28" s="228" customFormat="1" ht="20.399999999999999">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5"/>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6"/>
        <v>0</v>
      </c>
      <c r="AB196" s="229" t="str">
        <f t="shared" si="27"/>
        <v/>
      </c>
    </row>
    <row r="197" spans="1:28" s="228" customFormat="1" ht="20.399999999999999">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8">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9">IF(AND(C197="Smelter not listed",OR(LEN(D197)=0,LEN(E197)=0)),1,0)</f>
        <v>0</v>
      </c>
      <c r="AB197" s="229" t="str">
        <f t="shared" ref="AB197" si="30">B197&amp;C197</f>
        <v/>
      </c>
    </row>
    <row r="198" spans="1:28" s="228" customFormat="1" ht="20.399999999999999">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1">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2">IF(AND(C198="Smelter not listed",OR(LEN(D198)=0,LEN(E198)=0)),1,0)</f>
        <v>0</v>
      </c>
      <c r="AB198" s="229" t="str">
        <f t="shared" ref="AB198:AB229" si="33">B198&amp;C198</f>
        <v/>
      </c>
    </row>
    <row r="199" spans="1:28" s="228" customFormat="1" ht="20.399999999999999">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1"/>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2"/>
        <v>0</v>
      </c>
      <c r="AB199" s="229" t="str">
        <f t="shared" si="33"/>
        <v/>
      </c>
    </row>
    <row r="200" spans="1:28" s="228" customFormat="1" ht="20.399999999999999">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1"/>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2"/>
        <v>0</v>
      </c>
      <c r="AB200" s="229" t="str">
        <f t="shared" si="33"/>
        <v/>
      </c>
    </row>
    <row r="201" spans="1:28" s="228" customFormat="1" ht="20.399999999999999">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1"/>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2"/>
        <v>0</v>
      </c>
      <c r="AB201" s="229" t="str">
        <f t="shared" si="33"/>
        <v/>
      </c>
    </row>
    <row r="202" spans="1:28" s="228" customFormat="1" ht="20.399999999999999">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1"/>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2"/>
        <v>0</v>
      </c>
      <c r="AB202" s="229" t="str">
        <f t="shared" si="33"/>
        <v/>
      </c>
    </row>
    <row r="203" spans="1:28" s="228" customFormat="1" ht="20.399999999999999">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1"/>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2"/>
        <v>0</v>
      </c>
      <c r="AB203" s="229" t="str">
        <f t="shared" si="33"/>
        <v/>
      </c>
    </row>
    <row r="204" spans="1:28" s="228" customFormat="1" ht="20.399999999999999">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1"/>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2"/>
        <v>0</v>
      </c>
      <c r="AB204" s="229" t="str">
        <f t="shared" si="33"/>
        <v/>
      </c>
    </row>
    <row r="205" spans="1:28" s="228" customFormat="1" ht="20.399999999999999">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1"/>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2"/>
        <v>0</v>
      </c>
      <c r="AB205" s="229" t="str">
        <f t="shared" si="33"/>
        <v/>
      </c>
    </row>
    <row r="206" spans="1:28" s="228" customFormat="1" ht="20.399999999999999">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1"/>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2"/>
        <v>0</v>
      </c>
      <c r="AB206" s="229" t="str">
        <f t="shared" si="33"/>
        <v/>
      </c>
    </row>
    <row r="207" spans="1:28" s="228" customFormat="1" ht="20.399999999999999">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1"/>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2"/>
        <v>0</v>
      </c>
      <c r="AB207" s="229" t="str">
        <f t="shared" si="33"/>
        <v/>
      </c>
    </row>
    <row r="208" spans="1:28" s="228" customFormat="1" ht="20.399999999999999">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1"/>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2"/>
        <v>0</v>
      </c>
      <c r="AB208" s="229" t="str">
        <f t="shared" si="33"/>
        <v/>
      </c>
    </row>
    <row r="209" spans="1:28" s="228" customFormat="1" ht="20.399999999999999">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1"/>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2"/>
        <v>0</v>
      </c>
      <c r="AB209" s="229" t="str">
        <f t="shared" si="33"/>
        <v/>
      </c>
    </row>
    <row r="210" spans="1:28" s="228" customFormat="1" ht="20.399999999999999">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1"/>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2"/>
        <v>0</v>
      </c>
      <c r="AB210" s="229" t="str">
        <f t="shared" si="33"/>
        <v/>
      </c>
    </row>
    <row r="211" spans="1:28" s="228" customFormat="1" ht="20.399999999999999">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1"/>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2"/>
        <v>0</v>
      </c>
      <c r="AB211" s="229" t="str">
        <f t="shared" si="33"/>
        <v/>
      </c>
    </row>
    <row r="212" spans="1:28" s="228" customFormat="1" ht="20.399999999999999">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1"/>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2"/>
        <v>0</v>
      </c>
      <c r="AB212" s="229" t="str">
        <f t="shared" si="33"/>
        <v/>
      </c>
    </row>
    <row r="213" spans="1:28" s="228" customFormat="1" ht="20.399999999999999">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1"/>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2"/>
        <v>0</v>
      </c>
      <c r="AB213" s="229" t="str">
        <f t="shared" si="33"/>
        <v/>
      </c>
    </row>
    <row r="214" spans="1:28" s="228" customFormat="1" ht="20.399999999999999">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1"/>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2"/>
        <v>0</v>
      </c>
      <c r="AB214" s="229" t="str">
        <f t="shared" si="33"/>
        <v/>
      </c>
    </row>
    <row r="215" spans="1:28" s="228" customFormat="1" ht="20.399999999999999">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1"/>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2"/>
        <v>0</v>
      </c>
      <c r="AB215" s="229" t="str">
        <f t="shared" si="33"/>
        <v/>
      </c>
    </row>
    <row r="216" spans="1:28" s="228" customFormat="1" ht="20.399999999999999">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1"/>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2"/>
        <v>0</v>
      </c>
      <c r="AB216" s="229" t="str">
        <f t="shared" si="33"/>
        <v/>
      </c>
    </row>
    <row r="217" spans="1:28" s="228" customFormat="1" ht="20.399999999999999">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1"/>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2"/>
        <v>0</v>
      </c>
      <c r="AB217" s="229" t="str">
        <f t="shared" si="33"/>
        <v/>
      </c>
    </row>
    <row r="218" spans="1:28" s="228" customFormat="1" ht="20.399999999999999">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1"/>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2"/>
        <v>0</v>
      </c>
      <c r="AB218" s="229" t="str">
        <f t="shared" si="33"/>
        <v/>
      </c>
    </row>
    <row r="219" spans="1:28" s="228" customFormat="1" ht="20.399999999999999">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1"/>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2"/>
        <v>0</v>
      </c>
      <c r="AB219" s="229" t="str">
        <f t="shared" si="33"/>
        <v/>
      </c>
    </row>
    <row r="220" spans="1:28" s="228" customFormat="1" ht="20.399999999999999">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1"/>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2"/>
        <v>0</v>
      </c>
      <c r="AB220" s="229" t="str">
        <f t="shared" si="33"/>
        <v/>
      </c>
    </row>
    <row r="221" spans="1:28" s="228" customFormat="1" ht="20.399999999999999">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1"/>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2"/>
        <v>0</v>
      </c>
      <c r="AB221" s="229" t="str">
        <f t="shared" si="33"/>
        <v/>
      </c>
    </row>
    <row r="222" spans="1:28" s="228" customFormat="1" ht="20.399999999999999">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1"/>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2"/>
        <v>0</v>
      </c>
      <c r="AB222" s="229" t="str">
        <f t="shared" si="33"/>
        <v/>
      </c>
    </row>
    <row r="223" spans="1:28" s="228" customFormat="1" ht="20.399999999999999">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1"/>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2"/>
        <v>0</v>
      </c>
      <c r="AB223" s="229" t="str">
        <f t="shared" si="33"/>
        <v/>
      </c>
    </row>
    <row r="224" spans="1:28" s="228" customFormat="1" ht="20.399999999999999">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1"/>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2"/>
        <v>0</v>
      </c>
      <c r="AB224" s="229" t="str">
        <f t="shared" si="33"/>
        <v/>
      </c>
    </row>
    <row r="225" spans="1:28" s="228" customFormat="1" ht="20.399999999999999">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1"/>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2"/>
        <v>0</v>
      </c>
      <c r="AB225" s="229" t="str">
        <f t="shared" si="33"/>
        <v/>
      </c>
    </row>
    <row r="226" spans="1:28" s="228" customFormat="1" ht="20.399999999999999">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1"/>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2"/>
        <v>0</v>
      </c>
      <c r="AB226" s="229" t="str">
        <f t="shared" si="33"/>
        <v/>
      </c>
    </row>
    <row r="227" spans="1:28" s="228" customFormat="1" ht="20.399999999999999">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1"/>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2"/>
        <v>0</v>
      </c>
      <c r="AB227" s="229" t="str">
        <f t="shared" si="33"/>
        <v/>
      </c>
    </row>
    <row r="228" spans="1:28" s="228" customFormat="1" ht="20.399999999999999">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1"/>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2"/>
        <v>0</v>
      </c>
      <c r="AB228" s="229" t="str">
        <f t="shared" si="33"/>
        <v/>
      </c>
    </row>
    <row r="229" spans="1:28" s="228" customFormat="1" ht="20.399999999999999">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1"/>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2"/>
        <v>0</v>
      </c>
      <c r="AB229" s="229" t="str">
        <f t="shared" si="33"/>
        <v/>
      </c>
    </row>
    <row r="230" spans="1:28" s="228" customFormat="1" ht="20.399999999999999">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4">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5">IF(AND(C230="Smelter not listed",OR(LEN(D230)=0,LEN(E230)=0)),1,0)</f>
        <v>0</v>
      </c>
      <c r="AB230" s="229" t="str">
        <f t="shared" ref="AB230:AB260" si="36">B230&amp;C230</f>
        <v/>
      </c>
    </row>
    <row r="231" spans="1:28" s="228" customFormat="1" ht="20.399999999999999">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4"/>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5"/>
        <v>0</v>
      </c>
      <c r="AB231" s="229" t="str">
        <f t="shared" si="36"/>
        <v/>
      </c>
    </row>
    <row r="232" spans="1:28" s="228" customFormat="1" ht="20.399999999999999">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4"/>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5"/>
        <v>0</v>
      </c>
      <c r="AB232" s="229" t="str">
        <f t="shared" si="36"/>
        <v/>
      </c>
    </row>
    <row r="233" spans="1:28" s="228" customFormat="1" ht="20.399999999999999">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4"/>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5"/>
        <v>0</v>
      </c>
      <c r="AB233" s="229" t="str">
        <f t="shared" si="36"/>
        <v/>
      </c>
    </row>
    <row r="234" spans="1:28" s="228" customFormat="1" ht="20.399999999999999">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4"/>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5"/>
        <v>0</v>
      </c>
      <c r="AB234" s="229" t="str">
        <f t="shared" si="36"/>
        <v/>
      </c>
    </row>
    <row r="235" spans="1:28" s="228" customFormat="1" ht="20.399999999999999">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4"/>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5"/>
        <v>0</v>
      </c>
      <c r="AB235" s="229" t="str">
        <f t="shared" si="36"/>
        <v/>
      </c>
    </row>
    <row r="236" spans="1:28" s="228" customFormat="1" ht="20.399999999999999">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4"/>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5"/>
        <v>0</v>
      </c>
      <c r="AB236" s="229" t="str">
        <f t="shared" si="36"/>
        <v/>
      </c>
    </row>
    <row r="237" spans="1:28" s="228" customFormat="1" ht="20.399999999999999">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4"/>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5"/>
        <v>0</v>
      </c>
      <c r="AB237" s="229" t="str">
        <f t="shared" si="36"/>
        <v/>
      </c>
    </row>
    <row r="238" spans="1:28" s="228" customFormat="1" ht="20.399999999999999">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4"/>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5"/>
        <v>0</v>
      </c>
      <c r="AB238" s="229" t="str">
        <f t="shared" si="36"/>
        <v/>
      </c>
    </row>
    <row r="239" spans="1:28" s="228" customFormat="1" ht="20.399999999999999">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4"/>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5"/>
        <v>0</v>
      </c>
      <c r="AB239" s="229" t="str">
        <f t="shared" si="36"/>
        <v/>
      </c>
    </row>
    <row r="240" spans="1:28" s="228" customFormat="1" ht="20.399999999999999">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4"/>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5"/>
        <v>0</v>
      </c>
      <c r="AB240" s="229" t="str">
        <f t="shared" si="36"/>
        <v/>
      </c>
    </row>
    <row r="241" spans="1:28" s="228" customFormat="1" ht="20.399999999999999">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4"/>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5"/>
        <v>0</v>
      </c>
      <c r="AB241" s="229" t="str">
        <f t="shared" si="36"/>
        <v/>
      </c>
    </row>
    <row r="242" spans="1:28" s="228" customFormat="1" ht="20.399999999999999">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4"/>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5"/>
        <v>0</v>
      </c>
      <c r="AB242" s="229" t="str">
        <f t="shared" si="36"/>
        <v/>
      </c>
    </row>
    <row r="243" spans="1:28" s="228" customFormat="1" ht="20.399999999999999">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4"/>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5"/>
        <v>0</v>
      </c>
      <c r="AB243" s="229" t="str">
        <f t="shared" si="36"/>
        <v/>
      </c>
    </row>
    <row r="244" spans="1:28" s="228" customFormat="1" ht="20.399999999999999">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4"/>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5"/>
        <v>0</v>
      </c>
      <c r="AB244" s="229" t="str">
        <f t="shared" si="36"/>
        <v/>
      </c>
    </row>
    <row r="245" spans="1:28" s="228" customFormat="1" ht="20.399999999999999">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4"/>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5"/>
        <v>0</v>
      </c>
      <c r="AB245" s="229" t="str">
        <f t="shared" si="36"/>
        <v/>
      </c>
    </row>
    <row r="246" spans="1:28" s="228" customFormat="1" ht="20.399999999999999">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4"/>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5"/>
        <v>0</v>
      </c>
      <c r="AB246" s="229" t="str">
        <f t="shared" si="36"/>
        <v/>
      </c>
    </row>
    <row r="247" spans="1:28" s="228" customFormat="1" ht="20.399999999999999">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4"/>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5"/>
        <v>0</v>
      </c>
      <c r="AB247" s="229" t="str">
        <f t="shared" si="36"/>
        <v/>
      </c>
    </row>
    <row r="248" spans="1:28" s="228" customFormat="1" ht="20.399999999999999">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4"/>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5"/>
        <v>0</v>
      </c>
      <c r="AB248" s="229" t="str">
        <f t="shared" si="36"/>
        <v/>
      </c>
    </row>
    <row r="249" spans="1:28" s="228" customFormat="1" ht="20.399999999999999">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4"/>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5"/>
        <v>0</v>
      </c>
      <c r="AB249" s="229" t="str">
        <f t="shared" si="36"/>
        <v/>
      </c>
    </row>
    <row r="250" spans="1:28" s="228" customFormat="1" ht="20.399999999999999">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4"/>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5"/>
        <v>0</v>
      </c>
      <c r="AB250" s="229" t="str">
        <f t="shared" si="36"/>
        <v/>
      </c>
    </row>
    <row r="251" spans="1:28" s="228" customFormat="1" ht="20.399999999999999">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4"/>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5"/>
        <v>0</v>
      </c>
      <c r="AB251" s="229" t="str">
        <f t="shared" si="36"/>
        <v/>
      </c>
    </row>
    <row r="252" spans="1:28" s="228" customFormat="1" ht="20.399999999999999">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4"/>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5"/>
        <v>0</v>
      </c>
      <c r="AB252" s="229" t="str">
        <f t="shared" si="36"/>
        <v/>
      </c>
    </row>
    <row r="253" spans="1:28" s="228" customFormat="1" ht="20.399999999999999">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4"/>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5"/>
        <v>0</v>
      </c>
      <c r="AB253" s="229" t="str">
        <f t="shared" si="36"/>
        <v/>
      </c>
    </row>
    <row r="254" spans="1:28" s="228" customFormat="1" ht="20.399999999999999">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4"/>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5"/>
        <v>0</v>
      </c>
      <c r="AB254" s="229" t="str">
        <f t="shared" si="36"/>
        <v/>
      </c>
    </row>
    <row r="255" spans="1:28" s="228" customFormat="1" ht="20.399999999999999">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4"/>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5"/>
        <v>0</v>
      </c>
      <c r="AB255" s="229" t="str">
        <f t="shared" si="36"/>
        <v/>
      </c>
    </row>
    <row r="256" spans="1:28" s="228" customFormat="1" ht="20.399999999999999">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4"/>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5"/>
        <v>0</v>
      </c>
      <c r="AB256" s="229" t="str">
        <f t="shared" si="36"/>
        <v/>
      </c>
    </row>
    <row r="257" spans="1:28" s="228" customFormat="1" ht="20.399999999999999">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4"/>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5"/>
        <v>0</v>
      </c>
      <c r="AB257" s="229" t="str">
        <f t="shared" si="36"/>
        <v/>
      </c>
    </row>
    <row r="258" spans="1:28" s="228" customFormat="1" ht="20.399999999999999">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4"/>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5"/>
        <v>0</v>
      </c>
      <c r="AB258" s="229" t="str">
        <f t="shared" si="36"/>
        <v/>
      </c>
    </row>
    <row r="259" spans="1:28" s="228" customFormat="1" ht="20.399999999999999">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4"/>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5"/>
        <v>0</v>
      </c>
      <c r="AB259" s="229" t="str">
        <f t="shared" si="36"/>
        <v/>
      </c>
    </row>
    <row r="260" spans="1:28" s="228" customFormat="1" ht="20.399999999999999">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4"/>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5"/>
        <v>0</v>
      </c>
      <c r="AB260" s="229" t="str">
        <f t="shared" si="36"/>
        <v/>
      </c>
    </row>
    <row r="261" spans="1:28" s="228" customFormat="1" ht="20.399999999999999">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7">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8">IF(AND(C261="Smelter not listed",OR(LEN(D261)=0,LEN(E261)=0)),1,0)</f>
        <v>0</v>
      </c>
      <c r="AB261" s="229" t="str">
        <f t="shared" ref="AB261" si="39">B261&amp;C261</f>
        <v/>
      </c>
    </row>
    <row r="262" spans="1:28" s="228" customFormat="1" ht="20.399999999999999">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40">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1">IF(AND(C262="Smelter not listed",OR(LEN(D262)=0,LEN(E262)=0)),1,0)</f>
        <v>0</v>
      </c>
      <c r="AB262" s="229" t="str">
        <f t="shared" ref="AB262:AB293" si="42">B262&amp;C262</f>
        <v/>
      </c>
    </row>
    <row r="263" spans="1:28" s="228" customFormat="1" ht="20.399999999999999">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40"/>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1"/>
        <v>0</v>
      </c>
      <c r="AB263" s="229" t="str">
        <f t="shared" si="42"/>
        <v/>
      </c>
    </row>
    <row r="264" spans="1:28" s="228" customFormat="1" ht="20.399999999999999">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40"/>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1"/>
        <v>0</v>
      </c>
      <c r="AB264" s="229" t="str">
        <f t="shared" si="42"/>
        <v/>
      </c>
    </row>
    <row r="265" spans="1:28" s="228" customFormat="1" ht="20.399999999999999">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40"/>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1"/>
        <v>0</v>
      </c>
      <c r="AB265" s="229" t="str">
        <f t="shared" si="42"/>
        <v/>
      </c>
    </row>
    <row r="266" spans="1:28" s="228" customFormat="1" ht="20.399999999999999">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40"/>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1"/>
        <v>0</v>
      </c>
      <c r="AB266" s="229" t="str">
        <f t="shared" si="42"/>
        <v/>
      </c>
    </row>
    <row r="267" spans="1:28" s="228" customFormat="1" ht="20.399999999999999">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40"/>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1"/>
        <v>0</v>
      </c>
      <c r="AB267" s="229" t="str">
        <f t="shared" si="42"/>
        <v/>
      </c>
    </row>
    <row r="268" spans="1:28" s="228" customFormat="1" ht="20.399999999999999">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40"/>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1"/>
        <v>0</v>
      </c>
      <c r="AB268" s="229" t="str">
        <f t="shared" si="42"/>
        <v/>
      </c>
    </row>
    <row r="269" spans="1:28" s="228" customFormat="1" ht="20.399999999999999">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40"/>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1"/>
        <v>0</v>
      </c>
      <c r="AB269" s="229" t="str">
        <f t="shared" si="42"/>
        <v/>
      </c>
    </row>
    <row r="270" spans="1:28" s="228" customFormat="1" ht="20.399999999999999">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40"/>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1"/>
        <v>0</v>
      </c>
      <c r="AB270" s="229" t="str">
        <f t="shared" si="42"/>
        <v/>
      </c>
    </row>
    <row r="271" spans="1:28" s="228" customFormat="1" ht="20.399999999999999">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40"/>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1"/>
        <v>0</v>
      </c>
      <c r="AB271" s="229" t="str">
        <f t="shared" si="42"/>
        <v/>
      </c>
    </row>
    <row r="272" spans="1:28" s="228" customFormat="1" ht="20.399999999999999">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40"/>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1"/>
        <v>0</v>
      </c>
      <c r="AB272" s="229" t="str">
        <f t="shared" si="42"/>
        <v/>
      </c>
    </row>
    <row r="273" spans="1:28" s="228" customFormat="1" ht="20.399999999999999">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40"/>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1"/>
        <v>0</v>
      </c>
      <c r="AB273" s="229" t="str">
        <f t="shared" si="42"/>
        <v/>
      </c>
    </row>
    <row r="274" spans="1:28" s="228" customFormat="1" ht="20.399999999999999">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40"/>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1"/>
        <v>0</v>
      </c>
      <c r="AB274" s="229" t="str">
        <f t="shared" si="42"/>
        <v/>
      </c>
    </row>
    <row r="275" spans="1:28" s="228" customFormat="1" ht="20.399999999999999">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40"/>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1"/>
        <v>0</v>
      </c>
      <c r="AB275" s="229" t="str">
        <f t="shared" si="42"/>
        <v/>
      </c>
    </row>
    <row r="276" spans="1:28" s="228" customFormat="1" ht="20.399999999999999">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40"/>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1"/>
        <v>0</v>
      </c>
      <c r="AB276" s="229" t="str">
        <f t="shared" si="42"/>
        <v/>
      </c>
    </row>
    <row r="277" spans="1:28" s="228" customFormat="1" ht="20.399999999999999">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40"/>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1"/>
        <v>0</v>
      </c>
      <c r="AB277" s="229" t="str">
        <f t="shared" si="42"/>
        <v/>
      </c>
    </row>
    <row r="278" spans="1:28" s="228" customFormat="1" ht="20.399999999999999">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40"/>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1"/>
        <v>0</v>
      </c>
      <c r="AB278" s="229" t="str">
        <f t="shared" si="42"/>
        <v/>
      </c>
    </row>
    <row r="279" spans="1:28" s="228" customFormat="1" ht="20.399999999999999">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40"/>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1"/>
        <v>0</v>
      </c>
      <c r="AB279" s="229" t="str">
        <f t="shared" si="42"/>
        <v/>
      </c>
    </row>
    <row r="280" spans="1:28" s="228" customFormat="1" ht="20.399999999999999">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40"/>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1"/>
        <v>0</v>
      </c>
      <c r="AB280" s="229" t="str">
        <f t="shared" si="42"/>
        <v/>
      </c>
    </row>
    <row r="281" spans="1:28" s="228" customFormat="1" ht="20.399999999999999">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40"/>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1"/>
        <v>0</v>
      </c>
      <c r="AB281" s="229" t="str">
        <f t="shared" si="42"/>
        <v/>
      </c>
    </row>
    <row r="282" spans="1:28" s="228" customFormat="1" ht="20.399999999999999">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40"/>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1"/>
        <v>0</v>
      </c>
      <c r="AB282" s="229" t="str">
        <f t="shared" si="42"/>
        <v/>
      </c>
    </row>
    <row r="283" spans="1:28" s="228" customFormat="1" ht="20.399999999999999">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40"/>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1"/>
        <v>0</v>
      </c>
      <c r="AB283" s="229" t="str">
        <f t="shared" si="42"/>
        <v/>
      </c>
    </row>
    <row r="284" spans="1:28" s="228" customFormat="1" ht="20.399999999999999">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40"/>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1"/>
        <v>0</v>
      </c>
      <c r="AB284" s="229" t="str">
        <f t="shared" si="42"/>
        <v/>
      </c>
    </row>
    <row r="285" spans="1:28" s="228" customFormat="1" ht="20.399999999999999">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40"/>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1"/>
        <v>0</v>
      </c>
      <c r="AB285" s="229" t="str">
        <f t="shared" si="42"/>
        <v/>
      </c>
    </row>
    <row r="286" spans="1:28" s="228" customFormat="1" ht="20.399999999999999">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40"/>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1"/>
        <v>0</v>
      </c>
      <c r="AB286" s="229" t="str">
        <f t="shared" si="42"/>
        <v/>
      </c>
    </row>
    <row r="287" spans="1:28" s="228" customFormat="1" ht="20.399999999999999">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40"/>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1"/>
        <v>0</v>
      </c>
      <c r="AB287" s="229" t="str">
        <f t="shared" si="42"/>
        <v/>
      </c>
    </row>
    <row r="288" spans="1:28" s="228" customFormat="1" ht="20.399999999999999">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40"/>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1"/>
        <v>0</v>
      </c>
      <c r="AB288" s="229" t="str">
        <f t="shared" si="42"/>
        <v/>
      </c>
    </row>
    <row r="289" spans="1:28" s="228" customFormat="1" ht="20.399999999999999">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40"/>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1"/>
        <v>0</v>
      </c>
      <c r="AB289" s="229" t="str">
        <f t="shared" si="42"/>
        <v/>
      </c>
    </row>
    <row r="290" spans="1:28" s="228" customFormat="1" ht="20.399999999999999">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40"/>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1"/>
        <v>0</v>
      </c>
      <c r="AB290" s="229" t="str">
        <f t="shared" si="42"/>
        <v/>
      </c>
    </row>
    <row r="291" spans="1:28" s="228" customFormat="1" ht="20.399999999999999">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40"/>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1"/>
        <v>0</v>
      </c>
      <c r="AB291" s="229" t="str">
        <f t="shared" si="42"/>
        <v/>
      </c>
    </row>
    <row r="292" spans="1:28" s="228" customFormat="1" ht="20.399999999999999">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40"/>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1"/>
        <v>0</v>
      </c>
      <c r="AB292" s="229" t="str">
        <f t="shared" si="42"/>
        <v/>
      </c>
    </row>
    <row r="293" spans="1:28" s="228" customFormat="1" ht="20.399999999999999">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40"/>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1"/>
        <v>0</v>
      </c>
      <c r="AB293" s="229" t="str">
        <f t="shared" si="42"/>
        <v/>
      </c>
    </row>
    <row r="294" spans="1:28" s="228" customFormat="1" ht="20.399999999999999">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3">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4">IF(AND(C294="Smelter not listed",OR(LEN(D294)=0,LEN(E294)=0)),1,0)</f>
        <v>0</v>
      </c>
      <c r="AB294" s="229" t="str">
        <f t="shared" ref="AB294:AB324" si="45">B294&amp;C294</f>
        <v/>
      </c>
    </row>
    <row r="295" spans="1:28" s="228" customFormat="1" ht="20.399999999999999">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3"/>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4"/>
        <v>0</v>
      </c>
      <c r="AB295" s="229" t="str">
        <f t="shared" si="45"/>
        <v/>
      </c>
    </row>
    <row r="296" spans="1:28" s="228" customFormat="1" ht="20.399999999999999">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3"/>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4"/>
        <v>0</v>
      </c>
      <c r="AB296" s="229" t="str">
        <f t="shared" si="45"/>
        <v/>
      </c>
    </row>
    <row r="297" spans="1:28" s="228" customFormat="1" ht="20.399999999999999">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3"/>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4"/>
        <v>0</v>
      </c>
      <c r="AB297" s="229" t="str">
        <f t="shared" si="45"/>
        <v/>
      </c>
    </row>
    <row r="298" spans="1:28" s="228" customFormat="1" ht="20.399999999999999">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3"/>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4"/>
        <v>0</v>
      </c>
      <c r="AB298" s="229" t="str">
        <f t="shared" si="45"/>
        <v/>
      </c>
    </row>
    <row r="299" spans="1:28" s="228" customFormat="1" ht="20.399999999999999">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3"/>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4"/>
        <v>0</v>
      </c>
      <c r="AB299" s="229" t="str">
        <f t="shared" si="45"/>
        <v/>
      </c>
    </row>
    <row r="300" spans="1:28" s="228" customFormat="1" ht="20.399999999999999">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3"/>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4"/>
        <v>0</v>
      </c>
      <c r="AB300" s="229" t="str">
        <f t="shared" si="45"/>
        <v/>
      </c>
    </row>
    <row r="301" spans="1:28" s="228" customFormat="1" ht="20.399999999999999">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3"/>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4"/>
        <v>0</v>
      </c>
      <c r="AB301" s="229" t="str">
        <f t="shared" si="45"/>
        <v/>
      </c>
    </row>
    <row r="302" spans="1:28" s="228" customFormat="1" ht="20.399999999999999">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3"/>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4"/>
        <v>0</v>
      </c>
      <c r="AB302" s="229" t="str">
        <f t="shared" si="45"/>
        <v/>
      </c>
    </row>
    <row r="303" spans="1:28" s="228" customFormat="1" ht="20.399999999999999">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3"/>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4"/>
        <v>0</v>
      </c>
      <c r="AB303" s="229" t="str">
        <f t="shared" si="45"/>
        <v/>
      </c>
    </row>
    <row r="304" spans="1:28" s="228" customFormat="1" ht="20.399999999999999">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3"/>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4"/>
        <v>0</v>
      </c>
      <c r="AB304" s="229" t="str">
        <f t="shared" si="45"/>
        <v/>
      </c>
    </row>
    <row r="305" spans="1:28" s="228" customFormat="1" ht="20.399999999999999">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3"/>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4"/>
        <v>0</v>
      </c>
      <c r="AB305" s="229" t="str">
        <f t="shared" si="45"/>
        <v/>
      </c>
    </row>
    <row r="306" spans="1:28" s="228" customFormat="1" ht="20.399999999999999">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3"/>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4"/>
        <v>0</v>
      </c>
      <c r="AB306" s="229" t="str">
        <f t="shared" si="45"/>
        <v/>
      </c>
    </row>
    <row r="307" spans="1:28" s="228" customFormat="1" ht="20.399999999999999">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3"/>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4"/>
        <v>0</v>
      </c>
      <c r="AB307" s="229" t="str">
        <f t="shared" si="45"/>
        <v/>
      </c>
    </row>
    <row r="308" spans="1:28" s="228" customFormat="1" ht="20.399999999999999">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3"/>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4"/>
        <v>0</v>
      </c>
      <c r="AB308" s="229" t="str">
        <f t="shared" si="45"/>
        <v/>
      </c>
    </row>
    <row r="309" spans="1:28" s="228" customFormat="1" ht="20.399999999999999">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3"/>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4"/>
        <v>0</v>
      </c>
      <c r="AB309" s="229" t="str">
        <f t="shared" si="45"/>
        <v/>
      </c>
    </row>
    <row r="310" spans="1:28" s="228" customFormat="1" ht="20.399999999999999">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3"/>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4"/>
        <v>0</v>
      </c>
      <c r="AB310" s="229" t="str">
        <f t="shared" si="45"/>
        <v/>
      </c>
    </row>
    <row r="311" spans="1:28" s="228" customFormat="1" ht="20.399999999999999">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3"/>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4"/>
        <v>0</v>
      </c>
      <c r="AB311" s="229" t="str">
        <f t="shared" si="45"/>
        <v/>
      </c>
    </row>
    <row r="312" spans="1:28" s="228" customFormat="1" ht="20.399999999999999">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3"/>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4"/>
        <v>0</v>
      </c>
      <c r="AB312" s="229" t="str">
        <f t="shared" si="45"/>
        <v/>
      </c>
    </row>
    <row r="313" spans="1:28" s="228" customFormat="1" ht="20.399999999999999">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3"/>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4"/>
        <v>0</v>
      </c>
      <c r="AB313" s="229" t="str">
        <f t="shared" si="45"/>
        <v/>
      </c>
    </row>
    <row r="314" spans="1:28" s="228" customFormat="1" ht="20.399999999999999">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3"/>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4"/>
        <v>0</v>
      </c>
      <c r="AB314" s="229" t="str">
        <f t="shared" si="45"/>
        <v/>
      </c>
    </row>
    <row r="315" spans="1:28" s="228" customFormat="1" ht="20.399999999999999">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3"/>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4"/>
        <v>0</v>
      </c>
      <c r="AB315" s="229" t="str">
        <f t="shared" si="45"/>
        <v/>
      </c>
    </row>
    <row r="316" spans="1:28" s="228" customFormat="1" ht="20.399999999999999">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3"/>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4"/>
        <v>0</v>
      </c>
      <c r="AB316" s="229" t="str">
        <f t="shared" si="45"/>
        <v/>
      </c>
    </row>
    <row r="317" spans="1:28" s="228" customFormat="1" ht="20.399999999999999">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3"/>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4"/>
        <v>0</v>
      </c>
      <c r="AB317" s="229" t="str">
        <f t="shared" si="45"/>
        <v/>
      </c>
    </row>
    <row r="318" spans="1:28" s="228" customFormat="1" ht="20.399999999999999">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3"/>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4"/>
        <v>0</v>
      </c>
      <c r="AB318" s="229" t="str">
        <f t="shared" si="45"/>
        <v/>
      </c>
    </row>
    <row r="319" spans="1:28" s="228" customFormat="1" ht="20.399999999999999">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3"/>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4"/>
        <v>0</v>
      </c>
      <c r="AB319" s="229" t="str">
        <f t="shared" si="45"/>
        <v/>
      </c>
    </row>
    <row r="320" spans="1:28" s="228" customFormat="1" ht="20.399999999999999">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3"/>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4"/>
        <v>0</v>
      </c>
      <c r="AB320" s="229" t="str">
        <f t="shared" si="45"/>
        <v/>
      </c>
    </row>
    <row r="321" spans="1:28" s="228" customFormat="1" ht="20.399999999999999">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3"/>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4"/>
        <v>0</v>
      </c>
      <c r="AB321" s="229" t="str">
        <f t="shared" si="45"/>
        <v/>
      </c>
    </row>
    <row r="322" spans="1:28" s="228" customFormat="1" ht="20.399999999999999">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3"/>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4"/>
        <v>0</v>
      </c>
      <c r="AB322" s="229" t="str">
        <f t="shared" si="45"/>
        <v/>
      </c>
    </row>
    <row r="323" spans="1:28" s="228" customFormat="1" ht="20.399999999999999">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3"/>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4"/>
        <v>0</v>
      </c>
      <c r="AB323" s="229" t="str">
        <f t="shared" si="45"/>
        <v/>
      </c>
    </row>
    <row r="324" spans="1:28" s="228" customFormat="1" ht="20.399999999999999">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3"/>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4"/>
        <v>0</v>
      </c>
      <c r="AB324" s="229" t="str">
        <f t="shared" si="45"/>
        <v/>
      </c>
    </row>
    <row r="325" spans="1:28" s="228" customFormat="1" ht="20.399999999999999">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6">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7">IF(AND(C325="Smelter not listed",OR(LEN(D325)=0,LEN(E325)=0)),1,0)</f>
        <v>0</v>
      </c>
      <c r="AB325" s="229" t="str">
        <f t="shared" ref="AB325" si="48">B325&amp;C325</f>
        <v/>
      </c>
    </row>
    <row r="326" spans="1:28" s="228" customFormat="1" ht="20.399999999999999">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9">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50">IF(AND(C326="Smelter not listed",OR(LEN(D326)=0,LEN(E326)=0)),1,0)</f>
        <v>0</v>
      </c>
      <c r="AB326" s="229" t="str">
        <f t="shared" ref="AB326:AB357" si="51">B326&amp;C326</f>
        <v/>
      </c>
    </row>
    <row r="327" spans="1:28" s="228" customFormat="1" ht="20.399999999999999">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9"/>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50"/>
        <v>0</v>
      </c>
      <c r="AB327" s="229" t="str">
        <f t="shared" si="51"/>
        <v/>
      </c>
    </row>
    <row r="328" spans="1:28" s="228" customFormat="1" ht="20.399999999999999">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9"/>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50"/>
        <v>0</v>
      </c>
      <c r="AB328" s="229" t="str">
        <f t="shared" si="51"/>
        <v/>
      </c>
    </row>
    <row r="329" spans="1:28" s="228" customFormat="1" ht="20.399999999999999">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9"/>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50"/>
        <v>0</v>
      </c>
      <c r="AB329" s="229" t="str">
        <f t="shared" si="51"/>
        <v/>
      </c>
    </row>
    <row r="330" spans="1:28" s="228" customFormat="1" ht="20.399999999999999">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9"/>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50"/>
        <v>0</v>
      </c>
      <c r="AB330" s="229" t="str">
        <f t="shared" si="51"/>
        <v/>
      </c>
    </row>
    <row r="331" spans="1:28" s="228" customFormat="1" ht="20.399999999999999">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9"/>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50"/>
        <v>0</v>
      </c>
      <c r="AB331" s="229" t="str">
        <f t="shared" si="51"/>
        <v/>
      </c>
    </row>
    <row r="332" spans="1:28" s="228" customFormat="1" ht="20.399999999999999">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9"/>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50"/>
        <v>0</v>
      </c>
      <c r="AB332" s="229" t="str">
        <f t="shared" si="51"/>
        <v/>
      </c>
    </row>
    <row r="333" spans="1:28" s="228" customFormat="1" ht="20.399999999999999">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9"/>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50"/>
        <v>0</v>
      </c>
      <c r="AB333" s="229" t="str">
        <f t="shared" si="51"/>
        <v/>
      </c>
    </row>
    <row r="334" spans="1:28" s="228" customFormat="1" ht="20.399999999999999">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9"/>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50"/>
        <v>0</v>
      </c>
      <c r="AB334" s="229" t="str">
        <f t="shared" si="51"/>
        <v/>
      </c>
    </row>
    <row r="335" spans="1:28" s="228" customFormat="1" ht="20.399999999999999">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9"/>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50"/>
        <v>0</v>
      </c>
      <c r="AB335" s="229" t="str">
        <f t="shared" si="51"/>
        <v/>
      </c>
    </row>
    <row r="336" spans="1:28" s="228" customFormat="1" ht="20.399999999999999">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9"/>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50"/>
        <v>0</v>
      </c>
      <c r="AB336" s="229" t="str">
        <f t="shared" si="51"/>
        <v/>
      </c>
    </row>
    <row r="337" spans="1:28" s="228" customFormat="1" ht="20.399999999999999">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9"/>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50"/>
        <v>0</v>
      </c>
      <c r="AB337" s="229" t="str">
        <f t="shared" si="51"/>
        <v/>
      </c>
    </row>
    <row r="338" spans="1:28" s="228" customFormat="1" ht="20.399999999999999">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9"/>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50"/>
        <v>0</v>
      </c>
      <c r="AB338" s="229" t="str">
        <f t="shared" si="51"/>
        <v/>
      </c>
    </row>
    <row r="339" spans="1:28" s="228" customFormat="1" ht="20.399999999999999">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9"/>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50"/>
        <v>0</v>
      </c>
      <c r="AB339" s="229" t="str">
        <f t="shared" si="51"/>
        <v/>
      </c>
    </row>
    <row r="340" spans="1:28" s="228" customFormat="1" ht="20.399999999999999">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9"/>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50"/>
        <v>0</v>
      </c>
      <c r="AB340" s="229" t="str">
        <f t="shared" si="51"/>
        <v/>
      </c>
    </row>
    <row r="341" spans="1:28" s="228" customFormat="1" ht="20.399999999999999">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9"/>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50"/>
        <v>0</v>
      </c>
      <c r="AB341" s="229" t="str">
        <f t="shared" si="51"/>
        <v/>
      </c>
    </row>
    <row r="342" spans="1:28" s="228" customFormat="1" ht="20.399999999999999">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9"/>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50"/>
        <v>0</v>
      </c>
      <c r="AB342" s="229" t="str">
        <f t="shared" si="51"/>
        <v/>
      </c>
    </row>
    <row r="343" spans="1:28" s="228" customFormat="1" ht="20.399999999999999">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9"/>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50"/>
        <v>0</v>
      </c>
      <c r="AB343" s="229" t="str">
        <f t="shared" si="51"/>
        <v/>
      </c>
    </row>
    <row r="344" spans="1:28" s="228" customFormat="1" ht="20.399999999999999">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9"/>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50"/>
        <v>0</v>
      </c>
      <c r="AB344" s="229" t="str">
        <f t="shared" si="51"/>
        <v/>
      </c>
    </row>
    <row r="345" spans="1:28" s="228" customFormat="1" ht="20.399999999999999">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9"/>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50"/>
        <v>0</v>
      </c>
      <c r="AB345" s="229" t="str">
        <f t="shared" si="51"/>
        <v/>
      </c>
    </row>
    <row r="346" spans="1:28" s="228" customFormat="1" ht="20.399999999999999">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9"/>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50"/>
        <v>0</v>
      </c>
      <c r="AB346" s="229" t="str">
        <f t="shared" si="51"/>
        <v/>
      </c>
    </row>
    <row r="347" spans="1:28" s="228" customFormat="1" ht="20.399999999999999">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9"/>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50"/>
        <v>0</v>
      </c>
      <c r="AB347" s="229" t="str">
        <f t="shared" si="51"/>
        <v/>
      </c>
    </row>
    <row r="348" spans="1:28" s="228" customFormat="1" ht="20.399999999999999">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9"/>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50"/>
        <v>0</v>
      </c>
      <c r="AB348" s="229" t="str">
        <f t="shared" si="51"/>
        <v/>
      </c>
    </row>
    <row r="349" spans="1:28" s="228" customFormat="1" ht="20.399999999999999">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9"/>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50"/>
        <v>0</v>
      </c>
      <c r="AB349" s="229" t="str">
        <f t="shared" si="51"/>
        <v/>
      </c>
    </row>
    <row r="350" spans="1:28" s="228" customFormat="1" ht="20.399999999999999">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9"/>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50"/>
        <v>0</v>
      </c>
      <c r="AB350" s="229" t="str">
        <f t="shared" si="51"/>
        <v/>
      </c>
    </row>
    <row r="351" spans="1:28" s="228" customFormat="1" ht="20.399999999999999">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9"/>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50"/>
        <v>0</v>
      </c>
      <c r="AB351" s="229" t="str">
        <f t="shared" si="51"/>
        <v/>
      </c>
    </row>
    <row r="352" spans="1:28" s="228" customFormat="1" ht="20.399999999999999">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9"/>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50"/>
        <v>0</v>
      </c>
      <c r="AB352" s="229" t="str">
        <f t="shared" si="51"/>
        <v/>
      </c>
    </row>
    <row r="353" spans="1:28" s="228" customFormat="1" ht="20.399999999999999">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9"/>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50"/>
        <v>0</v>
      </c>
      <c r="AB353" s="229" t="str">
        <f t="shared" si="51"/>
        <v/>
      </c>
    </row>
    <row r="354" spans="1:28" s="228" customFormat="1" ht="20.399999999999999">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9"/>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50"/>
        <v>0</v>
      </c>
      <c r="AB354" s="229" t="str">
        <f t="shared" si="51"/>
        <v/>
      </c>
    </row>
    <row r="355" spans="1:28" s="228" customFormat="1" ht="20.399999999999999">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9"/>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50"/>
        <v>0</v>
      </c>
      <c r="AB355" s="229" t="str">
        <f t="shared" si="51"/>
        <v/>
      </c>
    </row>
    <row r="356" spans="1:28" s="228" customFormat="1" ht="20.399999999999999">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9"/>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50"/>
        <v>0</v>
      </c>
      <c r="AB356" s="229" t="str">
        <f t="shared" si="51"/>
        <v/>
      </c>
    </row>
    <row r="357" spans="1:28" s="228" customFormat="1" ht="20.399999999999999">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9"/>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50"/>
        <v>0</v>
      </c>
      <c r="AB357" s="229" t="str">
        <f t="shared" si="51"/>
        <v/>
      </c>
    </row>
    <row r="358" spans="1:28" s="228" customFormat="1" ht="20.399999999999999">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2">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3">IF(AND(C358="Smelter not listed",OR(LEN(D358)=0,LEN(E358)=0)),1,0)</f>
        <v>0</v>
      </c>
      <c r="AB358" s="229" t="str">
        <f t="shared" ref="AB358:AB388" si="54">B358&amp;C358</f>
        <v/>
      </c>
    </row>
    <row r="359" spans="1:28" s="228" customFormat="1" ht="20.399999999999999">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2"/>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3"/>
        <v>0</v>
      </c>
      <c r="AB359" s="229" t="str">
        <f t="shared" si="54"/>
        <v/>
      </c>
    </row>
    <row r="360" spans="1:28" s="228" customFormat="1" ht="20.399999999999999">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2"/>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3"/>
        <v>0</v>
      </c>
      <c r="AB360" s="229" t="str">
        <f t="shared" si="54"/>
        <v/>
      </c>
    </row>
    <row r="361" spans="1:28" s="228" customFormat="1" ht="20.399999999999999">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2"/>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3"/>
        <v>0</v>
      </c>
      <c r="AB361" s="229" t="str">
        <f t="shared" si="54"/>
        <v/>
      </c>
    </row>
    <row r="362" spans="1:28" s="228" customFormat="1" ht="20.399999999999999">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2"/>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3"/>
        <v>0</v>
      </c>
      <c r="AB362" s="229" t="str">
        <f t="shared" si="54"/>
        <v/>
      </c>
    </row>
    <row r="363" spans="1:28" s="228" customFormat="1" ht="20.399999999999999">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2"/>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3"/>
        <v>0</v>
      </c>
      <c r="AB363" s="229" t="str">
        <f t="shared" si="54"/>
        <v/>
      </c>
    </row>
    <row r="364" spans="1:28" s="228" customFormat="1" ht="20.399999999999999">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2"/>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3"/>
        <v>0</v>
      </c>
      <c r="AB364" s="229" t="str">
        <f t="shared" si="54"/>
        <v/>
      </c>
    </row>
    <row r="365" spans="1:28" s="228" customFormat="1" ht="20.399999999999999">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2"/>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3"/>
        <v>0</v>
      </c>
      <c r="AB365" s="229" t="str">
        <f t="shared" si="54"/>
        <v/>
      </c>
    </row>
    <row r="366" spans="1:28" s="228" customFormat="1" ht="20.399999999999999">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2"/>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3"/>
        <v>0</v>
      </c>
      <c r="AB366" s="229" t="str">
        <f t="shared" si="54"/>
        <v/>
      </c>
    </row>
    <row r="367" spans="1:28" s="228" customFormat="1" ht="20.399999999999999">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2"/>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3"/>
        <v>0</v>
      </c>
      <c r="AB367" s="229" t="str">
        <f t="shared" si="54"/>
        <v/>
      </c>
    </row>
    <row r="368" spans="1:28" s="228" customFormat="1" ht="20.399999999999999">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2"/>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3"/>
        <v>0</v>
      </c>
      <c r="AB368" s="229" t="str">
        <f t="shared" si="54"/>
        <v/>
      </c>
    </row>
    <row r="369" spans="1:28" s="228" customFormat="1" ht="20.399999999999999">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2"/>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3"/>
        <v>0</v>
      </c>
      <c r="AB369" s="229" t="str">
        <f t="shared" si="54"/>
        <v/>
      </c>
    </row>
    <row r="370" spans="1:28" s="228" customFormat="1" ht="20.399999999999999">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2"/>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3"/>
        <v>0</v>
      </c>
      <c r="AB370" s="229" t="str">
        <f t="shared" si="54"/>
        <v/>
      </c>
    </row>
    <row r="371" spans="1:28" s="228" customFormat="1" ht="20.399999999999999">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2"/>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3"/>
        <v>0</v>
      </c>
      <c r="AB371" s="229" t="str">
        <f t="shared" si="54"/>
        <v/>
      </c>
    </row>
    <row r="372" spans="1:28" s="228" customFormat="1" ht="20.399999999999999">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2"/>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3"/>
        <v>0</v>
      </c>
      <c r="AB372" s="229" t="str">
        <f t="shared" si="54"/>
        <v/>
      </c>
    </row>
    <row r="373" spans="1:28" s="228" customFormat="1" ht="20.399999999999999">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2"/>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3"/>
        <v>0</v>
      </c>
      <c r="AB373" s="229" t="str">
        <f t="shared" si="54"/>
        <v/>
      </c>
    </row>
    <row r="374" spans="1:28" s="228" customFormat="1" ht="20.399999999999999">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2"/>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3"/>
        <v>0</v>
      </c>
      <c r="AB374" s="229" t="str">
        <f t="shared" si="54"/>
        <v/>
      </c>
    </row>
    <row r="375" spans="1:28" s="228" customFormat="1" ht="20.399999999999999">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2"/>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3"/>
        <v>0</v>
      </c>
      <c r="AB375" s="229" t="str">
        <f t="shared" si="54"/>
        <v/>
      </c>
    </row>
    <row r="376" spans="1:28" s="228" customFormat="1" ht="20.399999999999999">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2"/>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3"/>
        <v>0</v>
      </c>
      <c r="AB376" s="229" t="str">
        <f t="shared" si="54"/>
        <v/>
      </c>
    </row>
    <row r="377" spans="1:28" s="228" customFormat="1" ht="20.399999999999999">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2"/>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3"/>
        <v>0</v>
      </c>
      <c r="AB377" s="229" t="str">
        <f t="shared" si="54"/>
        <v/>
      </c>
    </row>
    <row r="378" spans="1:28" s="228" customFormat="1" ht="20.399999999999999">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2"/>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3"/>
        <v>0</v>
      </c>
      <c r="AB378" s="229" t="str">
        <f t="shared" si="54"/>
        <v/>
      </c>
    </row>
    <row r="379" spans="1:28" s="228" customFormat="1" ht="20.399999999999999">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2"/>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3"/>
        <v>0</v>
      </c>
      <c r="AB379" s="229" t="str">
        <f t="shared" si="54"/>
        <v/>
      </c>
    </row>
    <row r="380" spans="1:28" s="228" customFormat="1" ht="20.399999999999999">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2"/>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3"/>
        <v>0</v>
      </c>
      <c r="AB380" s="229" t="str">
        <f t="shared" si="54"/>
        <v/>
      </c>
    </row>
    <row r="381" spans="1:28" s="228" customFormat="1" ht="20.399999999999999">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2"/>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3"/>
        <v>0</v>
      </c>
      <c r="AB381" s="229" t="str">
        <f t="shared" si="54"/>
        <v/>
      </c>
    </row>
    <row r="382" spans="1:28" s="228" customFormat="1" ht="20.399999999999999">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2"/>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3"/>
        <v>0</v>
      </c>
      <c r="AB382" s="229" t="str">
        <f t="shared" si="54"/>
        <v/>
      </c>
    </row>
    <row r="383" spans="1:28" s="228" customFormat="1" ht="20.399999999999999">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2"/>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3"/>
        <v>0</v>
      </c>
      <c r="AB383" s="229" t="str">
        <f t="shared" si="54"/>
        <v/>
      </c>
    </row>
    <row r="384" spans="1:28" s="228" customFormat="1" ht="20.399999999999999">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2"/>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3"/>
        <v>0</v>
      </c>
      <c r="AB384" s="229" t="str">
        <f t="shared" si="54"/>
        <v/>
      </c>
    </row>
    <row r="385" spans="1:28" s="228" customFormat="1" ht="20.399999999999999">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2"/>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3"/>
        <v>0</v>
      </c>
      <c r="AB385" s="229" t="str">
        <f t="shared" si="54"/>
        <v/>
      </c>
    </row>
    <row r="386" spans="1:28" s="228" customFormat="1" ht="20.399999999999999">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2"/>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3"/>
        <v>0</v>
      </c>
      <c r="AB386" s="229" t="str">
        <f t="shared" si="54"/>
        <v/>
      </c>
    </row>
    <row r="387" spans="1:28" s="228" customFormat="1" ht="20.399999999999999">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2"/>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3"/>
        <v>0</v>
      </c>
      <c r="AB387" s="229" t="str">
        <f t="shared" si="54"/>
        <v/>
      </c>
    </row>
    <row r="388" spans="1:28" s="228" customFormat="1" ht="20.399999999999999">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2"/>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3"/>
        <v>0</v>
      </c>
      <c r="AB388" s="229" t="str">
        <f t="shared" si="54"/>
        <v/>
      </c>
    </row>
    <row r="389" spans="1:28" s="228" customFormat="1" ht="20.399999999999999">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5">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6">IF(AND(C389="Smelter not listed",OR(LEN(D389)=0,LEN(E389)=0)),1,0)</f>
        <v>0</v>
      </c>
      <c r="AB389" s="229" t="str">
        <f t="shared" ref="AB389" si="57">B389&amp;C389</f>
        <v/>
      </c>
    </row>
    <row r="390" spans="1:28" s="228" customFormat="1" ht="20.399999999999999">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8">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9">IF(AND(C390="Smelter not listed",OR(LEN(D390)=0,LEN(E390)=0)),1,0)</f>
        <v>0</v>
      </c>
      <c r="AB390" s="229" t="str">
        <f t="shared" ref="AB390:AB421" si="60">B390&amp;C390</f>
        <v/>
      </c>
    </row>
    <row r="391" spans="1:28" s="228" customFormat="1" ht="20.399999999999999">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8"/>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9"/>
        <v>0</v>
      </c>
      <c r="AB391" s="229" t="str">
        <f t="shared" si="60"/>
        <v/>
      </c>
    </row>
    <row r="392" spans="1:28" s="228" customFormat="1" ht="20.399999999999999">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8"/>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9"/>
        <v>0</v>
      </c>
      <c r="AB392" s="229" t="str">
        <f t="shared" si="60"/>
        <v/>
      </c>
    </row>
    <row r="393" spans="1:28" s="228" customFormat="1" ht="20.399999999999999">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8"/>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9"/>
        <v>0</v>
      </c>
      <c r="AB393" s="229" t="str">
        <f t="shared" si="60"/>
        <v/>
      </c>
    </row>
    <row r="394" spans="1:28" s="228" customFormat="1" ht="20.399999999999999">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8"/>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9"/>
        <v>0</v>
      </c>
      <c r="AB394" s="229" t="str">
        <f t="shared" si="60"/>
        <v/>
      </c>
    </row>
    <row r="395" spans="1:28" s="228" customFormat="1" ht="20.399999999999999">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8"/>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9"/>
        <v>0</v>
      </c>
      <c r="AB395" s="229" t="str">
        <f t="shared" si="60"/>
        <v/>
      </c>
    </row>
    <row r="396" spans="1:28" s="228" customFormat="1" ht="20.399999999999999">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8"/>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9"/>
        <v>0</v>
      </c>
      <c r="AB396" s="229" t="str">
        <f t="shared" si="60"/>
        <v/>
      </c>
    </row>
    <row r="397" spans="1:28" s="228" customFormat="1" ht="20.399999999999999">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8"/>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9"/>
        <v>0</v>
      </c>
      <c r="AB397" s="229" t="str">
        <f t="shared" si="60"/>
        <v/>
      </c>
    </row>
    <row r="398" spans="1:28" s="228" customFormat="1" ht="20.399999999999999">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8"/>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9"/>
        <v>0</v>
      </c>
      <c r="AB398" s="229" t="str">
        <f t="shared" si="60"/>
        <v/>
      </c>
    </row>
    <row r="399" spans="1:28" s="228" customFormat="1" ht="20.399999999999999">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8"/>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9"/>
        <v>0</v>
      </c>
      <c r="AB399" s="229" t="str">
        <f t="shared" si="60"/>
        <v/>
      </c>
    </row>
    <row r="400" spans="1:28" s="228" customFormat="1" ht="20.399999999999999">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8"/>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9"/>
        <v>0</v>
      </c>
      <c r="AB400" s="229" t="str">
        <f t="shared" si="60"/>
        <v/>
      </c>
    </row>
    <row r="401" spans="1:28" s="228" customFormat="1" ht="20.399999999999999">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8"/>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9"/>
        <v>0</v>
      </c>
      <c r="AB401" s="229" t="str">
        <f t="shared" si="60"/>
        <v/>
      </c>
    </row>
    <row r="402" spans="1:28" s="228" customFormat="1" ht="20.399999999999999">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8"/>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9"/>
        <v>0</v>
      </c>
      <c r="AB402" s="229" t="str">
        <f t="shared" si="60"/>
        <v/>
      </c>
    </row>
    <row r="403" spans="1:28" s="228" customFormat="1" ht="20.399999999999999">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8"/>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9"/>
        <v>0</v>
      </c>
      <c r="AB403" s="229" t="str">
        <f t="shared" si="60"/>
        <v/>
      </c>
    </row>
    <row r="404" spans="1:28" s="228" customFormat="1" ht="20.399999999999999">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8"/>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9"/>
        <v>0</v>
      </c>
      <c r="AB404" s="229" t="str">
        <f t="shared" si="60"/>
        <v/>
      </c>
    </row>
    <row r="405" spans="1:28" s="228" customFormat="1" ht="20.399999999999999">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8"/>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9"/>
        <v>0</v>
      </c>
      <c r="AB405" s="229" t="str">
        <f t="shared" si="60"/>
        <v/>
      </c>
    </row>
    <row r="406" spans="1:28" s="228" customFormat="1" ht="20.399999999999999">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8"/>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9"/>
        <v>0</v>
      </c>
      <c r="AB406" s="229" t="str">
        <f t="shared" si="60"/>
        <v/>
      </c>
    </row>
    <row r="407" spans="1:28" s="228" customFormat="1" ht="20.399999999999999">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8"/>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9"/>
        <v>0</v>
      </c>
      <c r="AB407" s="229" t="str">
        <f t="shared" si="60"/>
        <v/>
      </c>
    </row>
    <row r="408" spans="1:28" s="228" customFormat="1" ht="20.399999999999999">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8"/>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9"/>
        <v>0</v>
      </c>
      <c r="AB408" s="229" t="str">
        <f t="shared" si="60"/>
        <v/>
      </c>
    </row>
    <row r="409" spans="1:28" s="228" customFormat="1" ht="20.399999999999999">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8"/>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9"/>
        <v>0</v>
      </c>
      <c r="AB409" s="229" t="str">
        <f t="shared" si="60"/>
        <v/>
      </c>
    </row>
    <row r="410" spans="1:28" s="228" customFormat="1" ht="20.399999999999999">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8"/>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9"/>
        <v>0</v>
      </c>
      <c r="AB410" s="229" t="str">
        <f t="shared" si="60"/>
        <v/>
      </c>
    </row>
    <row r="411" spans="1:28" s="228" customFormat="1" ht="20.399999999999999">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8"/>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9"/>
        <v>0</v>
      </c>
      <c r="AB411" s="229" t="str">
        <f t="shared" si="60"/>
        <v/>
      </c>
    </row>
    <row r="412" spans="1:28" s="228" customFormat="1" ht="20.399999999999999">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8"/>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9"/>
        <v>0</v>
      </c>
      <c r="AB412" s="229" t="str">
        <f t="shared" si="60"/>
        <v/>
      </c>
    </row>
    <row r="413" spans="1:28" s="228" customFormat="1" ht="20.399999999999999">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8"/>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9"/>
        <v>0</v>
      </c>
      <c r="AB413" s="229" t="str">
        <f t="shared" si="60"/>
        <v/>
      </c>
    </row>
    <row r="414" spans="1:28" s="228" customFormat="1" ht="20.399999999999999">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8"/>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9"/>
        <v>0</v>
      </c>
      <c r="AB414" s="229" t="str">
        <f t="shared" si="60"/>
        <v/>
      </c>
    </row>
    <row r="415" spans="1:28" s="228" customFormat="1" ht="20.399999999999999">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8"/>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9"/>
        <v>0</v>
      </c>
      <c r="AB415" s="229" t="str">
        <f t="shared" si="60"/>
        <v/>
      </c>
    </row>
    <row r="416" spans="1:28" s="228" customFormat="1" ht="20.399999999999999">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8"/>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9"/>
        <v>0</v>
      </c>
      <c r="AB416" s="229" t="str">
        <f t="shared" si="60"/>
        <v/>
      </c>
    </row>
    <row r="417" spans="1:28" s="228" customFormat="1" ht="20.399999999999999">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8"/>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9"/>
        <v>0</v>
      </c>
      <c r="AB417" s="229" t="str">
        <f t="shared" si="60"/>
        <v/>
      </c>
    </row>
    <row r="418" spans="1:28" s="228" customFormat="1" ht="20.399999999999999">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8"/>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9"/>
        <v>0</v>
      </c>
      <c r="AB418" s="229" t="str">
        <f t="shared" si="60"/>
        <v/>
      </c>
    </row>
    <row r="419" spans="1:28" s="228" customFormat="1" ht="20.399999999999999">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8"/>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9"/>
        <v>0</v>
      </c>
      <c r="AB419" s="229" t="str">
        <f t="shared" si="60"/>
        <v/>
      </c>
    </row>
    <row r="420" spans="1:28" s="228" customFormat="1" ht="20.399999999999999">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8"/>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9"/>
        <v>0</v>
      </c>
      <c r="AB420" s="229" t="str">
        <f t="shared" si="60"/>
        <v/>
      </c>
    </row>
    <row r="421" spans="1:28" s="228" customFormat="1" ht="20.399999999999999">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8"/>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9"/>
        <v>0</v>
      </c>
      <c r="AB421" s="229" t="str">
        <f t="shared" si="60"/>
        <v/>
      </c>
    </row>
    <row r="422" spans="1:28" s="228" customFormat="1" ht="20.399999999999999">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1">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2">IF(AND(C422="Smelter not listed",OR(LEN(D422)=0,LEN(E422)=0)),1,0)</f>
        <v>0</v>
      </c>
      <c r="AB422" s="229" t="str">
        <f t="shared" ref="AB422:AB452" si="63">B422&amp;C422</f>
        <v/>
      </c>
    </row>
    <row r="423" spans="1:28" s="228" customFormat="1" ht="20.399999999999999">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1"/>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2"/>
        <v>0</v>
      </c>
      <c r="AB423" s="229" t="str">
        <f t="shared" si="63"/>
        <v/>
      </c>
    </row>
    <row r="424" spans="1:28" s="228" customFormat="1" ht="20.399999999999999">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1"/>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2"/>
        <v>0</v>
      </c>
      <c r="AB424" s="229" t="str">
        <f t="shared" si="63"/>
        <v/>
      </c>
    </row>
    <row r="425" spans="1:28" s="228" customFormat="1" ht="20.399999999999999">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1"/>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2"/>
        <v>0</v>
      </c>
      <c r="AB425" s="229" t="str">
        <f t="shared" si="63"/>
        <v/>
      </c>
    </row>
    <row r="426" spans="1:28" s="228" customFormat="1" ht="20.399999999999999">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1"/>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2"/>
        <v>0</v>
      </c>
      <c r="AB426" s="229" t="str">
        <f t="shared" si="63"/>
        <v/>
      </c>
    </row>
    <row r="427" spans="1:28" s="228" customFormat="1" ht="20.399999999999999">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1"/>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2"/>
        <v>0</v>
      </c>
      <c r="AB427" s="229" t="str">
        <f t="shared" si="63"/>
        <v/>
      </c>
    </row>
    <row r="428" spans="1:28" s="228" customFormat="1" ht="20.399999999999999">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1"/>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2"/>
        <v>0</v>
      </c>
      <c r="AB428" s="229" t="str">
        <f t="shared" si="63"/>
        <v/>
      </c>
    </row>
    <row r="429" spans="1:28" s="228" customFormat="1" ht="20.399999999999999">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1"/>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2"/>
        <v>0</v>
      </c>
      <c r="AB429" s="229" t="str">
        <f t="shared" si="63"/>
        <v/>
      </c>
    </row>
    <row r="430" spans="1:28" s="228" customFormat="1" ht="20.399999999999999">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1"/>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2"/>
        <v>0</v>
      </c>
      <c r="AB430" s="229" t="str">
        <f t="shared" si="63"/>
        <v/>
      </c>
    </row>
    <row r="431" spans="1:28" s="228" customFormat="1" ht="20.399999999999999">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1"/>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2"/>
        <v>0</v>
      </c>
      <c r="AB431" s="229" t="str">
        <f t="shared" si="63"/>
        <v/>
      </c>
    </row>
    <row r="432" spans="1:28" s="228" customFormat="1" ht="20.399999999999999">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1"/>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2"/>
        <v>0</v>
      </c>
      <c r="AB432" s="229" t="str">
        <f t="shared" si="63"/>
        <v/>
      </c>
    </row>
    <row r="433" spans="1:28" s="228" customFormat="1" ht="20.399999999999999">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1"/>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2"/>
        <v>0</v>
      </c>
      <c r="AB433" s="229" t="str">
        <f t="shared" si="63"/>
        <v/>
      </c>
    </row>
    <row r="434" spans="1:28" s="228" customFormat="1" ht="20.399999999999999">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1"/>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2"/>
        <v>0</v>
      </c>
      <c r="AB434" s="229" t="str">
        <f t="shared" si="63"/>
        <v/>
      </c>
    </row>
    <row r="435" spans="1:28" s="228" customFormat="1" ht="20.399999999999999">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1"/>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2"/>
        <v>0</v>
      </c>
      <c r="AB435" s="229" t="str">
        <f t="shared" si="63"/>
        <v/>
      </c>
    </row>
    <row r="436" spans="1:28" s="228" customFormat="1" ht="20.399999999999999">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1"/>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2"/>
        <v>0</v>
      </c>
      <c r="AB436" s="229" t="str">
        <f t="shared" si="63"/>
        <v/>
      </c>
    </row>
    <row r="437" spans="1:28" s="228" customFormat="1" ht="20.399999999999999">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1"/>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2"/>
        <v>0</v>
      </c>
      <c r="AB437" s="229" t="str">
        <f t="shared" si="63"/>
        <v/>
      </c>
    </row>
    <row r="438" spans="1:28" s="228" customFormat="1" ht="20.399999999999999">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1"/>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2"/>
        <v>0</v>
      </c>
      <c r="AB438" s="229" t="str">
        <f t="shared" si="63"/>
        <v/>
      </c>
    </row>
    <row r="439" spans="1:28" s="228" customFormat="1" ht="20.399999999999999">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1"/>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2"/>
        <v>0</v>
      </c>
      <c r="AB439" s="229" t="str">
        <f t="shared" si="63"/>
        <v/>
      </c>
    </row>
    <row r="440" spans="1:28" s="228" customFormat="1" ht="20.399999999999999">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1"/>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2"/>
        <v>0</v>
      </c>
      <c r="AB440" s="229" t="str">
        <f t="shared" si="63"/>
        <v/>
      </c>
    </row>
    <row r="441" spans="1:28" s="228" customFormat="1" ht="20.399999999999999">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1"/>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2"/>
        <v>0</v>
      </c>
      <c r="AB441" s="229" t="str">
        <f t="shared" si="63"/>
        <v/>
      </c>
    </row>
    <row r="442" spans="1:28" s="228" customFormat="1" ht="20.399999999999999">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1"/>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2"/>
        <v>0</v>
      </c>
      <c r="AB442" s="229" t="str">
        <f t="shared" si="63"/>
        <v/>
      </c>
    </row>
    <row r="443" spans="1:28" s="228" customFormat="1" ht="20.399999999999999">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1"/>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2"/>
        <v>0</v>
      </c>
      <c r="AB443" s="229" t="str">
        <f t="shared" si="63"/>
        <v/>
      </c>
    </row>
    <row r="444" spans="1:28" s="228" customFormat="1" ht="20.399999999999999">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1"/>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2"/>
        <v>0</v>
      </c>
      <c r="AB444" s="229" t="str">
        <f t="shared" si="63"/>
        <v/>
      </c>
    </row>
    <row r="445" spans="1:28" s="228" customFormat="1" ht="20.399999999999999">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1"/>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2"/>
        <v>0</v>
      </c>
      <c r="AB445" s="229" t="str">
        <f t="shared" si="63"/>
        <v/>
      </c>
    </row>
    <row r="446" spans="1:28" s="228" customFormat="1" ht="20.399999999999999">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1"/>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2"/>
        <v>0</v>
      </c>
      <c r="AB446" s="229" t="str">
        <f t="shared" si="63"/>
        <v/>
      </c>
    </row>
    <row r="447" spans="1:28" s="228" customFormat="1" ht="20.399999999999999">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1"/>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2"/>
        <v>0</v>
      </c>
      <c r="AB447" s="229" t="str">
        <f t="shared" si="63"/>
        <v/>
      </c>
    </row>
    <row r="448" spans="1:28" s="228" customFormat="1" ht="20.399999999999999">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1"/>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2"/>
        <v>0</v>
      </c>
      <c r="AB448" s="229" t="str">
        <f t="shared" si="63"/>
        <v/>
      </c>
    </row>
    <row r="449" spans="1:28" s="228" customFormat="1" ht="20.399999999999999">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1"/>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2"/>
        <v>0</v>
      </c>
      <c r="AB449" s="229" t="str">
        <f t="shared" si="63"/>
        <v/>
      </c>
    </row>
    <row r="450" spans="1:28" s="228" customFormat="1" ht="20.399999999999999">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1"/>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2"/>
        <v>0</v>
      </c>
      <c r="AB450" s="229" t="str">
        <f t="shared" si="63"/>
        <v/>
      </c>
    </row>
    <row r="451" spans="1:28" s="228" customFormat="1" ht="20.399999999999999">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1"/>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2"/>
        <v>0</v>
      </c>
      <c r="AB451" s="229" t="str">
        <f t="shared" si="63"/>
        <v/>
      </c>
    </row>
    <row r="452" spans="1:28" s="228" customFormat="1" ht="20.399999999999999">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1"/>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2"/>
        <v>0</v>
      </c>
      <c r="AB452" s="229" t="str">
        <f t="shared" si="63"/>
        <v/>
      </c>
    </row>
    <row r="453" spans="1:28" s="228" customFormat="1" ht="20.399999999999999">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4">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5">IF(AND(C453="Smelter not listed",OR(LEN(D453)=0,LEN(E453)=0)),1,0)</f>
        <v>0</v>
      </c>
      <c r="AB453" s="229" t="str">
        <f t="shared" ref="AB453" si="66">B453&amp;C453</f>
        <v/>
      </c>
    </row>
    <row r="454" spans="1:28" s="228" customFormat="1" ht="20.399999999999999">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7">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8">IF(AND(C454="Smelter not listed",OR(LEN(D454)=0,LEN(E454)=0)),1,0)</f>
        <v>0</v>
      </c>
      <c r="AB454" s="229" t="str">
        <f t="shared" ref="AB454:AB485" si="69">B454&amp;C454</f>
        <v/>
      </c>
    </row>
    <row r="455" spans="1:28" s="228" customFormat="1" ht="20.399999999999999">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7"/>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8"/>
        <v>0</v>
      </c>
      <c r="AB455" s="229" t="str">
        <f t="shared" si="69"/>
        <v/>
      </c>
    </row>
    <row r="456" spans="1:28" s="228" customFormat="1" ht="20.399999999999999">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7"/>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8"/>
        <v>0</v>
      </c>
      <c r="AB456" s="229" t="str">
        <f t="shared" si="69"/>
        <v/>
      </c>
    </row>
    <row r="457" spans="1:28" s="228" customFormat="1" ht="20.399999999999999">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7"/>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8"/>
        <v>0</v>
      </c>
      <c r="AB457" s="229" t="str">
        <f t="shared" si="69"/>
        <v/>
      </c>
    </row>
    <row r="458" spans="1:28" s="228" customFormat="1" ht="20.399999999999999">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7"/>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8"/>
        <v>0</v>
      </c>
      <c r="AB458" s="229" t="str">
        <f t="shared" si="69"/>
        <v/>
      </c>
    </row>
    <row r="459" spans="1:28" s="228" customFormat="1" ht="20.399999999999999">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7"/>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8"/>
        <v>0</v>
      </c>
      <c r="AB459" s="229" t="str">
        <f t="shared" si="69"/>
        <v/>
      </c>
    </row>
    <row r="460" spans="1:28" s="228" customFormat="1" ht="20.399999999999999">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7"/>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8"/>
        <v>0</v>
      </c>
      <c r="AB460" s="229" t="str">
        <f t="shared" si="69"/>
        <v/>
      </c>
    </row>
    <row r="461" spans="1:28" s="228" customFormat="1" ht="20.399999999999999">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7"/>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8"/>
        <v>0</v>
      </c>
      <c r="AB461" s="229" t="str">
        <f t="shared" si="69"/>
        <v/>
      </c>
    </row>
    <row r="462" spans="1:28" s="228" customFormat="1" ht="20.399999999999999">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7"/>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8"/>
        <v>0</v>
      </c>
      <c r="AB462" s="229" t="str">
        <f t="shared" si="69"/>
        <v/>
      </c>
    </row>
    <row r="463" spans="1:28" s="228" customFormat="1" ht="20.399999999999999">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7"/>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8"/>
        <v>0</v>
      </c>
      <c r="AB463" s="229" t="str">
        <f t="shared" si="69"/>
        <v/>
      </c>
    </row>
    <row r="464" spans="1:28" s="228" customFormat="1" ht="20.399999999999999">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7"/>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8"/>
        <v>0</v>
      </c>
      <c r="AB464" s="229" t="str">
        <f t="shared" si="69"/>
        <v/>
      </c>
    </row>
    <row r="465" spans="1:28" s="228" customFormat="1" ht="20.399999999999999">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7"/>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8"/>
        <v>0</v>
      </c>
      <c r="AB465" s="229" t="str">
        <f t="shared" si="69"/>
        <v/>
      </c>
    </row>
    <row r="466" spans="1:28" s="228" customFormat="1" ht="20.399999999999999">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7"/>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8"/>
        <v>0</v>
      </c>
      <c r="AB466" s="229" t="str">
        <f t="shared" si="69"/>
        <v/>
      </c>
    </row>
    <row r="467" spans="1:28" s="228" customFormat="1" ht="20.399999999999999">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7"/>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8"/>
        <v>0</v>
      </c>
      <c r="AB467" s="229" t="str">
        <f t="shared" si="69"/>
        <v/>
      </c>
    </row>
    <row r="468" spans="1:28" s="228" customFormat="1" ht="20.399999999999999">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7"/>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8"/>
        <v>0</v>
      </c>
      <c r="AB468" s="229" t="str">
        <f t="shared" si="69"/>
        <v/>
      </c>
    </row>
    <row r="469" spans="1:28" s="228" customFormat="1" ht="20.399999999999999">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7"/>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8"/>
        <v>0</v>
      </c>
      <c r="AB469" s="229" t="str">
        <f t="shared" si="69"/>
        <v/>
      </c>
    </row>
    <row r="470" spans="1:28" s="228" customFormat="1" ht="20.399999999999999">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7"/>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8"/>
        <v>0</v>
      </c>
      <c r="AB470" s="229" t="str">
        <f t="shared" si="69"/>
        <v/>
      </c>
    </row>
    <row r="471" spans="1:28" s="228" customFormat="1" ht="20.399999999999999">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7"/>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8"/>
        <v>0</v>
      </c>
      <c r="AB471" s="229" t="str">
        <f t="shared" si="69"/>
        <v/>
      </c>
    </row>
    <row r="472" spans="1:28" s="228" customFormat="1" ht="20.399999999999999">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7"/>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8"/>
        <v>0</v>
      </c>
      <c r="AB472" s="229" t="str">
        <f t="shared" si="69"/>
        <v/>
      </c>
    </row>
    <row r="473" spans="1:28" s="228" customFormat="1" ht="20.399999999999999">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7"/>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8"/>
        <v>0</v>
      </c>
      <c r="AB473" s="229" t="str">
        <f t="shared" si="69"/>
        <v/>
      </c>
    </row>
    <row r="474" spans="1:28" s="228" customFormat="1" ht="20.399999999999999">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7"/>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8"/>
        <v>0</v>
      </c>
      <c r="AB474" s="229" t="str">
        <f t="shared" si="69"/>
        <v/>
      </c>
    </row>
    <row r="475" spans="1:28" s="228" customFormat="1" ht="20.399999999999999">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7"/>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8"/>
        <v>0</v>
      </c>
      <c r="AB475" s="229" t="str">
        <f t="shared" si="69"/>
        <v/>
      </c>
    </row>
    <row r="476" spans="1:28" s="228" customFormat="1" ht="20.399999999999999">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7"/>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8"/>
        <v>0</v>
      </c>
      <c r="AB476" s="229" t="str">
        <f t="shared" si="69"/>
        <v/>
      </c>
    </row>
    <row r="477" spans="1:28" s="228" customFormat="1" ht="20.399999999999999">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7"/>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8"/>
        <v>0</v>
      </c>
      <c r="AB477" s="229" t="str">
        <f t="shared" si="69"/>
        <v/>
      </c>
    </row>
    <row r="478" spans="1:28" s="228" customFormat="1" ht="20.399999999999999">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7"/>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8"/>
        <v>0</v>
      </c>
      <c r="AB478" s="229" t="str">
        <f t="shared" si="69"/>
        <v/>
      </c>
    </row>
    <row r="479" spans="1:28" s="228" customFormat="1" ht="20.399999999999999">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7"/>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8"/>
        <v>0</v>
      </c>
      <c r="AB479" s="229" t="str">
        <f t="shared" si="69"/>
        <v/>
      </c>
    </row>
    <row r="480" spans="1:28" s="228" customFormat="1" ht="20.399999999999999">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7"/>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8"/>
        <v>0</v>
      </c>
      <c r="AB480" s="229" t="str">
        <f t="shared" si="69"/>
        <v/>
      </c>
    </row>
    <row r="481" spans="1:28" s="228" customFormat="1" ht="20.399999999999999">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7"/>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8"/>
        <v>0</v>
      </c>
      <c r="AB481" s="229" t="str">
        <f t="shared" si="69"/>
        <v/>
      </c>
    </row>
    <row r="482" spans="1:28" s="228" customFormat="1" ht="20.399999999999999">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7"/>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8"/>
        <v>0</v>
      </c>
      <c r="AB482" s="229" t="str">
        <f t="shared" si="69"/>
        <v/>
      </c>
    </row>
    <row r="483" spans="1:28" s="228" customFormat="1" ht="20.399999999999999">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7"/>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8"/>
        <v>0</v>
      </c>
      <c r="AB483" s="229" t="str">
        <f t="shared" si="69"/>
        <v/>
      </c>
    </row>
    <row r="484" spans="1:28" s="228" customFormat="1" ht="20.399999999999999">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7"/>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8"/>
        <v>0</v>
      </c>
      <c r="AB484" s="229" t="str">
        <f t="shared" si="69"/>
        <v/>
      </c>
    </row>
    <row r="485" spans="1:28" s="228" customFormat="1" ht="20.399999999999999">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7"/>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8"/>
        <v>0</v>
      </c>
      <c r="AB485" s="229" t="str">
        <f t="shared" si="69"/>
        <v/>
      </c>
    </row>
    <row r="486" spans="1:28" s="228" customFormat="1" ht="20.399999999999999">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70">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1">IF(AND(C486="Smelter not listed",OR(LEN(D486)=0,LEN(E486)=0)),1,0)</f>
        <v>0</v>
      </c>
      <c r="AB486" s="229" t="str">
        <f t="shared" ref="AB486:AB516" si="72">B486&amp;C486</f>
        <v/>
      </c>
    </row>
    <row r="487" spans="1:28" s="228" customFormat="1" ht="20.399999999999999">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70"/>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1"/>
        <v>0</v>
      </c>
      <c r="AB487" s="229" t="str">
        <f t="shared" si="72"/>
        <v/>
      </c>
    </row>
    <row r="488" spans="1:28" s="228" customFormat="1" ht="20.399999999999999">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70"/>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1"/>
        <v>0</v>
      </c>
      <c r="AB488" s="229" t="str">
        <f t="shared" si="72"/>
        <v/>
      </c>
    </row>
    <row r="489" spans="1:28" s="228" customFormat="1" ht="20.399999999999999">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70"/>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1"/>
        <v>0</v>
      </c>
      <c r="AB489" s="229" t="str">
        <f t="shared" si="72"/>
        <v/>
      </c>
    </row>
    <row r="490" spans="1:28" s="228" customFormat="1" ht="20.399999999999999">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70"/>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1"/>
        <v>0</v>
      </c>
      <c r="AB490" s="229" t="str">
        <f t="shared" si="72"/>
        <v/>
      </c>
    </row>
    <row r="491" spans="1:28" s="228" customFormat="1" ht="20.399999999999999">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70"/>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1"/>
        <v>0</v>
      </c>
      <c r="AB491" s="229" t="str">
        <f t="shared" si="72"/>
        <v/>
      </c>
    </row>
    <row r="492" spans="1:28" s="228" customFormat="1" ht="20.399999999999999">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70"/>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1"/>
        <v>0</v>
      </c>
      <c r="AB492" s="229" t="str">
        <f t="shared" si="72"/>
        <v/>
      </c>
    </row>
    <row r="493" spans="1:28" s="228" customFormat="1" ht="20.399999999999999">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70"/>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1"/>
        <v>0</v>
      </c>
      <c r="AB493" s="229" t="str">
        <f t="shared" si="72"/>
        <v/>
      </c>
    </row>
    <row r="494" spans="1:28" s="228" customFormat="1" ht="20.399999999999999">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70"/>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1"/>
        <v>0</v>
      </c>
      <c r="AB494" s="229" t="str">
        <f t="shared" si="72"/>
        <v/>
      </c>
    </row>
    <row r="495" spans="1:28" s="228" customFormat="1" ht="20.399999999999999">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70"/>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1"/>
        <v>0</v>
      </c>
      <c r="AB495" s="229" t="str">
        <f t="shared" si="72"/>
        <v/>
      </c>
    </row>
    <row r="496" spans="1:28" s="228" customFormat="1" ht="20.399999999999999">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70"/>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1"/>
        <v>0</v>
      </c>
      <c r="AB496" s="229" t="str">
        <f t="shared" si="72"/>
        <v/>
      </c>
    </row>
    <row r="497" spans="1:28" s="228" customFormat="1" ht="20.399999999999999">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70"/>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1"/>
        <v>0</v>
      </c>
      <c r="AB497" s="229" t="str">
        <f t="shared" si="72"/>
        <v/>
      </c>
    </row>
    <row r="498" spans="1:28" s="228" customFormat="1" ht="20.399999999999999">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70"/>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1"/>
        <v>0</v>
      </c>
      <c r="AB498" s="229" t="str">
        <f t="shared" si="72"/>
        <v/>
      </c>
    </row>
    <row r="499" spans="1:28" s="228" customFormat="1" ht="20.399999999999999">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70"/>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1"/>
        <v>0</v>
      </c>
      <c r="AB499" s="229" t="str">
        <f t="shared" si="72"/>
        <v/>
      </c>
    </row>
    <row r="500" spans="1:28" s="228" customFormat="1" ht="20.399999999999999">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70"/>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1"/>
        <v>0</v>
      </c>
      <c r="AB500" s="229" t="str">
        <f t="shared" si="72"/>
        <v/>
      </c>
    </row>
    <row r="501" spans="1:28" s="228" customFormat="1" ht="20.399999999999999">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70"/>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1"/>
        <v>0</v>
      </c>
      <c r="AB501" s="229" t="str">
        <f t="shared" si="72"/>
        <v/>
      </c>
    </row>
    <row r="502" spans="1:28" s="228" customFormat="1" ht="20.399999999999999">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70"/>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1"/>
        <v>0</v>
      </c>
      <c r="AB502" s="229" t="str">
        <f t="shared" si="72"/>
        <v/>
      </c>
    </row>
    <row r="503" spans="1:28" s="228" customFormat="1" ht="20.399999999999999">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70"/>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1"/>
        <v>0</v>
      </c>
      <c r="AB503" s="229" t="str">
        <f t="shared" si="72"/>
        <v/>
      </c>
    </row>
    <row r="504" spans="1:28" s="228" customFormat="1" ht="20.399999999999999">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70"/>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1"/>
        <v>0</v>
      </c>
      <c r="AB504" s="229" t="str">
        <f t="shared" si="72"/>
        <v/>
      </c>
    </row>
    <row r="505" spans="1:28" s="228" customFormat="1" ht="20.399999999999999">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70"/>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1"/>
        <v>0</v>
      </c>
      <c r="AB505" s="229" t="str">
        <f t="shared" si="72"/>
        <v/>
      </c>
    </row>
    <row r="506" spans="1:28" s="228" customFormat="1" ht="20.399999999999999">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70"/>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1"/>
        <v>0</v>
      </c>
      <c r="AB506" s="229" t="str">
        <f t="shared" si="72"/>
        <v/>
      </c>
    </row>
    <row r="507" spans="1:28" s="228" customFormat="1" ht="20.399999999999999">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70"/>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1"/>
        <v>0</v>
      </c>
      <c r="AB507" s="229" t="str">
        <f t="shared" si="72"/>
        <v/>
      </c>
    </row>
    <row r="508" spans="1:28" s="228" customFormat="1" ht="20.399999999999999">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70"/>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1"/>
        <v>0</v>
      </c>
      <c r="AB508" s="229" t="str">
        <f t="shared" si="72"/>
        <v/>
      </c>
    </row>
    <row r="509" spans="1:28" s="228" customFormat="1" ht="20.399999999999999">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70"/>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1"/>
        <v>0</v>
      </c>
      <c r="AB509" s="229" t="str">
        <f t="shared" si="72"/>
        <v/>
      </c>
    </row>
    <row r="510" spans="1:28" s="228" customFormat="1" ht="20.399999999999999">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70"/>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1"/>
        <v>0</v>
      </c>
      <c r="AB510" s="229" t="str">
        <f t="shared" si="72"/>
        <v/>
      </c>
    </row>
    <row r="511" spans="1:28" s="228" customFormat="1" ht="20.399999999999999">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70"/>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1"/>
        <v>0</v>
      </c>
      <c r="AB511" s="229" t="str">
        <f t="shared" si="72"/>
        <v/>
      </c>
    </row>
    <row r="512" spans="1:28" s="228" customFormat="1" ht="20.399999999999999">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70"/>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1"/>
        <v>0</v>
      </c>
      <c r="AB512" s="229" t="str">
        <f t="shared" si="72"/>
        <v/>
      </c>
    </row>
    <row r="513" spans="1:28" s="228" customFormat="1" ht="20.399999999999999">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70"/>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1"/>
        <v>0</v>
      </c>
      <c r="AB513" s="229" t="str">
        <f t="shared" si="72"/>
        <v/>
      </c>
    </row>
    <row r="514" spans="1:28" s="228" customFormat="1" ht="20.399999999999999">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70"/>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1"/>
        <v>0</v>
      </c>
      <c r="AB514" s="229" t="str">
        <f t="shared" si="72"/>
        <v/>
      </c>
    </row>
    <row r="515" spans="1:28" s="228" customFormat="1" ht="20.399999999999999">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70"/>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1"/>
        <v>0</v>
      </c>
      <c r="AB515" s="229" t="str">
        <f t="shared" si="72"/>
        <v/>
      </c>
    </row>
    <row r="516" spans="1:28" s="228" customFormat="1" ht="20.399999999999999">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70"/>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1"/>
        <v>0</v>
      </c>
      <c r="AB516" s="229" t="str">
        <f t="shared" si="72"/>
        <v/>
      </c>
    </row>
    <row r="517" spans="1:28" s="228" customFormat="1" ht="20.399999999999999">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3">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4">IF(AND(C517="Smelter not listed",OR(LEN(D517)=0,LEN(E517)=0)),1,0)</f>
        <v>0</v>
      </c>
      <c r="AB517" s="229" t="str">
        <f t="shared" ref="AB517" si="75">B517&amp;C517</f>
        <v/>
      </c>
    </row>
    <row r="518" spans="1:28" s="228" customFormat="1" ht="20.399999999999999">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6">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7">IF(AND(C518="Smelter not listed",OR(LEN(D518)=0,LEN(E518)=0)),1,0)</f>
        <v>0</v>
      </c>
      <c r="AB518" s="229" t="str">
        <f t="shared" ref="AB518:AB549" si="78">B518&amp;C518</f>
        <v/>
      </c>
    </row>
    <row r="519" spans="1:28" s="228" customFormat="1" ht="20.399999999999999">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6"/>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7"/>
        <v>0</v>
      </c>
      <c r="AB519" s="229" t="str">
        <f t="shared" si="78"/>
        <v/>
      </c>
    </row>
    <row r="520" spans="1:28" s="228" customFormat="1" ht="20.399999999999999">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6"/>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7"/>
        <v>0</v>
      </c>
      <c r="AB520" s="229" t="str">
        <f t="shared" si="78"/>
        <v/>
      </c>
    </row>
    <row r="521" spans="1:28" s="228" customFormat="1" ht="20.399999999999999">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6"/>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7"/>
        <v>0</v>
      </c>
      <c r="AB521" s="229" t="str">
        <f t="shared" si="78"/>
        <v/>
      </c>
    </row>
    <row r="522" spans="1:28" s="228" customFormat="1" ht="20.399999999999999">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6"/>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7"/>
        <v>0</v>
      </c>
      <c r="AB522" s="229" t="str">
        <f t="shared" si="78"/>
        <v/>
      </c>
    </row>
    <row r="523" spans="1:28" s="228" customFormat="1" ht="20.399999999999999">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6"/>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7"/>
        <v>0</v>
      </c>
      <c r="AB523" s="229" t="str">
        <f t="shared" si="78"/>
        <v/>
      </c>
    </row>
    <row r="524" spans="1:28" s="228" customFormat="1" ht="20.399999999999999">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6"/>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7"/>
        <v>0</v>
      </c>
      <c r="AB524" s="229" t="str">
        <f t="shared" si="78"/>
        <v/>
      </c>
    </row>
    <row r="525" spans="1:28" s="228" customFormat="1" ht="20.399999999999999">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6"/>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7"/>
        <v>0</v>
      </c>
      <c r="AB525" s="229" t="str">
        <f t="shared" si="78"/>
        <v/>
      </c>
    </row>
    <row r="526" spans="1:28" s="228" customFormat="1" ht="20.399999999999999">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6"/>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7"/>
        <v>0</v>
      </c>
      <c r="AB526" s="229" t="str">
        <f t="shared" si="78"/>
        <v/>
      </c>
    </row>
    <row r="527" spans="1:28" s="228" customFormat="1" ht="20.399999999999999">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6"/>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7"/>
        <v>0</v>
      </c>
      <c r="AB527" s="229" t="str">
        <f t="shared" si="78"/>
        <v/>
      </c>
    </row>
    <row r="528" spans="1:28" s="228" customFormat="1" ht="20.399999999999999">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6"/>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7"/>
        <v>0</v>
      </c>
      <c r="AB528" s="229" t="str">
        <f t="shared" si="78"/>
        <v/>
      </c>
    </row>
    <row r="529" spans="1:28" s="228" customFormat="1" ht="20.399999999999999">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6"/>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7"/>
        <v>0</v>
      </c>
      <c r="AB529" s="229" t="str">
        <f t="shared" si="78"/>
        <v/>
      </c>
    </row>
    <row r="530" spans="1:28" s="228" customFormat="1" ht="20.399999999999999">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6"/>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7"/>
        <v>0</v>
      </c>
      <c r="AB530" s="229" t="str">
        <f t="shared" si="78"/>
        <v/>
      </c>
    </row>
    <row r="531" spans="1:28" s="228" customFormat="1" ht="20.399999999999999">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6"/>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7"/>
        <v>0</v>
      </c>
      <c r="AB531" s="229" t="str">
        <f t="shared" si="78"/>
        <v/>
      </c>
    </row>
    <row r="532" spans="1:28" s="228" customFormat="1" ht="20.399999999999999">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6"/>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7"/>
        <v>0</v>
      </c>
      <c r="AB532" s="229" t="str">
        <f t="shared" si="78"/>
        <v/>
      </c>
    </row>
    <row r="533" spans="1:28" s="228" customFormat="1" ht="20.399999999999999">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6"/>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7"/>
        <v>0</v>
      </c>
      <c r="AB533" s="229" t="str">
        <f t="shared" si="78"/>
        <v/>
      </c>
    </row>
    <row r="534" spans="1:28" s="228" customFormat="1" ht="20.399999999999999">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6"/>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7"/>
        <v>0</v>
      </c>
      <c r="AB534" s="229" t="str">
        <f t="shared" si="78"/>
        <v/>
      </c>
    </row>
    <row r="535" spans="1:28" s="228" customFormat="1" ht="20.399999999999999">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6"/>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7"/>
        <v>0</v>
      </c>
      <c r="AB535" s="229" t="str">
        <f t="shared" si="78"/>
        <v/>
      </c>
    </row>
    <row r="536" spans="1:28" s="228" customFormat="1" ht="20.399999999999999">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6"/>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7"/>
        <v>0</v>
      </c>
      <c r="AB536" s="229" t="str">
        <f t="shared" si="78"/>
        <v/>
      </c>
    </row>
    <row r="537" spans="1:28" s="228" customFormat="1" ht="20.399999999999999">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6"/>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7"/>
        <v>0</v>
      </c>
      <c r="AB537" s="229" t="str">
        <f t="shared" si="78"/>
        <v/>
      </c>
    </row>
    <row r="538" spans="1:28" s="228" customFormat="1" ht="20.399999999999999">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6"/>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7"/>
        <v>0</v>
      </c>
      <c r="AB538" s="229" t="str">
        <f t="shared" si="78"/>
        <v/>
      </c>
    </row>
    <row r="539" spans="1:28" s="228" customFormat="1" ht="20.399999999999999">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6"/>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7"/>
        <v>0</v>
      </c>
      <c r="AB539" s="229" t="str">
        <f t="shared" si="78"/>
        <v/>
      </c>
    </row>
    <row r="540" spans="1:28" s="228" customFormat="1" ht="20.399999999999999">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6"/>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7"/>
        <v>0</v>
      </c>
      <c r="AB540" s="229" t="str">
        <f t="shared" si="78"/>
        <v/>
      </c>
    </row>
    <row r="541" spans="1:28" s="228" customFormat="1" ht="20.399999999999999">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6"/>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7"/>
        <v>0</v>
      </c>
      <c r="AB541" s="229" t="str">
        <f t="shared" si="78"/>
        <v/>
      </c>
    </row>
    <row r="542" spans="1:28" s="228" customFormat="1" ht="20.399999999999999">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6"/>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7"/>
        <v>0</v>
      </c>
      <c r="AB542" s="229" t="str">
        <f t="shared" si="78"/>
        <v/>
      </c>
    </row>
    <row r="543" spans="1:28" s="228" customFormat="1" ht="20.399999999999999">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6"/>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7"/>
        <v>0</v>
      </c>
      <c r="AB543" s="229" t="str">
        <f t="shared" si="78"/>
        <v/>
      </c>
    </row>
    <row r="544" spans="1:28" s="228" customFormat="1" ht="20.399999999999999">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6"/>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7"/>
        <v>0</v>
      </c>
      <c r="AB544" s="229" t="str">
        <f t="shared" si="78"/>
        <v/>
      </c>
    </row>
    <row r="545" spans="1:28" s="228" customFormat="1" ht="20.399999999999999">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6"/>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7"/>
        <v>0</v>
      </c>
      <c r="AB545" s="229" t="str">
        <f t="shared" si="78"/>
        <v/>
      </c>
    </row>
    <row r="546" spans="1:28" s="228" customFormat="1" ht="20.399999999999999">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6"/>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7"/>
        <v>0</v>
      </c>
      <c r="AB546" s="229" t="str">
        <f t="shared" si="78"/>
        <v/>
      </c>
    </row>
    <row r="547" spans="1:28" s="228" customFormat="1" ht="20.399999999999999">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6"/>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7"/>
        <v>0</v>
      </c>
      <c r="AB547" s="229" t="str">
        <f t="shared" si="78"/>
        <v/>
      </c>
    </row>
    <row r="548" spans="1:28" s="228" customFormat="1" ht="20.399999999999999">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6"/>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7"/>
        <v>0</v>
      </c>
      <c r="AB548" s="229" t="str">
        <f t="shared" si="78"/>
        <v/>
      </c>
    </row>
    <row r="549" spans="1:28" s="228" customFormat="1" ht="20.399999999999999">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6"/>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7"/>
        <v>0</v>
      </c>
      <c r="AB549" s="229" t="str">
        <f t="shared" si="78"/>
        <v/>
      </c>
    </row>
    <row r="550" spans="1:28" s="228" customFormat="1" ht="20.399999999999999">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9">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80">IF(AND(C550="Smelter not listed",OR(LEN(D550)=0,LEN(E550)=0)),1,0)</f>
        <v>0</v>
      </c>
      <c r="AB550" s="229" t="str">
        <f t="shared" ref="AB550:AB580" si="81">B550&amp;C550</f>
        <v/>
      </c>
    </row>
    <row r="551" spans="1:28" s="228" customFormat="1" ht="20.399999999999999">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9"/>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80"/>
        <v>0</v>
      </c>
      <c r="AB551" s="229" t="str">
        <f t="shared" si="81"/>
        <v/>
      </c>
    </row>
    <row r="552" spans="1:28" s="228" customFormat="1" ht="20.399999999999999">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9"/>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80"/>
        <v>0</v>
      </c>
      <c r="AB552" s="229" t="str">
        <f t="shared" si="81"/>
        <v/>
      </c>
    </row>
    <row r="553" spans="1:28" s="228" customFormat="1" ht="20.399999999999999">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9"/>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80"/>
        <v>0</v>
      </c>
      <c r="AB553" s="229" t="str">
        <f t="shared" si="81"/>
        <v/>
      </c>
    </row>
    <row r="554" spans="1:28" s="228" customFormat="1" ht="20.399999999999999">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9"/>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80"/>
        <v>0</v>
      </c>
      <c r="AB554" s="229" t="str">
        <f t="shared" si="81"/>
        <v/>
      </c>
    </row>
    <row r="555" spans="1:28" s="228" customFormat="1" ht="20.399999999999999">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9"/>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80"/>
        <v>0</v>
      </c>
      <c r="AB555" s="229" t="str">
        <f t="shared" si="81"/>
        <v/>
      </c>
    </row>
    <row r="556" spans="1:28" s="228" customFormat="1" ht="20.399999999999999">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9"/>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80"/>
        <v>0</v>
      </c>
      <c r="AB556" s="229" t="str">
        <f t="shared" si="81"/>
        <v/>
      </c>
    </row>
    <row r="557" spans="1:28" s="228" customFormat="1" ht="20.399999999999999">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9"/>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80"/>
        <v>0</v>
      </c>
      <c r="AB557" s="229" t="str">
        <f t="shared" si="81"/>
        <v/>
      </c>
    </row>
    <row r="558" spans="1:28" s="228" customFormat="1" ht="20.399999999999999">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9"/>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80"/>
        <v>0</v>
      </c>
      <c r="AB558" s="229" t="str">
        <f t="shared" si="81"/>
        <v/>
      </c>
    </row>
    <row r="559" spans="1:28" s="228" customFormat="1" ht="20.399999999999999">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9"/>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80"/>
        <v>0</v>
      </c>
      <c r="AB559" s="229" t="str">
        <f t="shared" si="81"/>
        <v/>
      </c>
    </row>
    <row r="560" spans="1:28" s="228" customFormat="1" ht="20.399999999999999">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9"/>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80"/>
        <v>0</v>
      </c>
      <c r="AB560" s="229" t="str">
        <f t="shared" si="81"/>
        <v/>
      </c>
    </row>
    <row r="561" spans="1:28" s="228" customFormat="1" ht="20.399999999999999">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9"/>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80"/>
        <v>0</v>
      </c>
      <c r="AB561" s="229" t="str">
        <f t="shared" si="81"/>
        <v/>
      </c>
    </row>
    <row r="562" spans="1:28" s="228" customFormat="1" ht="20.399999999999999">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9"/>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80"/>
        <v>0</v>
      </c>
      <c r="AB562" s="229" t="str">
        <f t="shared" si="81"/>
        <v/>
      </c>
    </row>
    <row r="563" spans="1:28" s="228" customFormat="1" ht="20.399999999999999">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9"/>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80"/>
        <v>0</v>
      </c>
      <c r="AB563" s="229" t="str">
        <f t="shared" si="81"/>
        <v/>
      </c>
    </row>
    <row r="564" spans="1:28" s="228" customFormat="1" ht="20.399999999999999">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9"/>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80"/>
        <v>0</v>
      </c>
      <c r="AB564" s="229" t="str">
        <f t="shared" si="81"/>
        <v/>
      </c>
    </row>
    <row r="565" spans="1:28" s="228" customFormat="1" ht="20.399999999999999">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9"/>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80"/>
        <v>0</v>
      </c>
      <c r="AB565" s="229" t="str">
        <f t="shared" si="81"/>
        <v/>
      </c>
    </row>
    <row r="566" spans="1:28" s="228" customFormat="1" ht="20.399999999999999">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9"/>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80"/>
        <v>0</v>
      </c>
      <c r="AB566" s="229" t="str">
        <f t="shared" si="81"/>
        <v/>
      </c>
    </row>
    <row r="567" spans="1:28" s="228" customFormat="1" ht="20.399999999999999">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9"/>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80"/>
        <v>0</v>
      </c>
      <c r="AB567" s="229" t="str">
        <f t="shared" si="81"/>
        <v/>
      </c>
    </row>
    <row r="568" spans="1:28" s="228" customFormat="1" ht="20.399999999999999">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9"/>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80"/>
        <v>0</v>
      </c>
      <c r="AB568" s="229" t="str">
        <f t="shared" si="81"/>
        <v/>
      </c>
    </row>
    <row r="569" spans="1:28" s="228" customFormat="1" ht="20.399999999999999">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9"/>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80"/>
        <v>0</v>
      </c>
      <c r="AB569" s="229" t="str">
        <f t="shared" si="81"/>
        <v/>
      </c>
    </row>
    <row r="570" spans="1:28" s="228" customFormat="1" ht="20.399999999999999">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9"/>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80"/>
        <v>0</v>
      </c>
      <c r="AB570" s="229" t="str">
        <f t="shared" si="81"/>
        <v/>
      </c>
    </row>
    <row r="571" spans="1:28" s="228" customFormat="1" ht="20.399999999999999">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9"/>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80"/>
        <v>0</v>
      </c>
      <c r="AB571" s="229" t="str">
        <f t="shared" si="81"/>
        <v/>
      </c>
    </row>
    <row r="572" spans="1:28" s="228" customFormat="1" ht="20.399999999999999">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9"/>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80"/>
        <v>0</v>
      </c>
      <c r="AB572" s="229" t="str">
        <f t="shared" si="81"/>
        <v/>
      </c>
    </row>
    <row r="573" spans="1:28" s="228" customFormat="1" ht="20.399999999999999">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9"/>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80"/>
        <v>0</v>
      </c>
      <c r="AB573" s="229" t="str">
        <f t="shared" si="81"/>
        <v/>
      </c>
    </row>
    <row r="574" spans="1:28" s="228" customFormat="1" ht="20.399999999999999">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9"/>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80"/>
        <v>0</v>
      </c>
      <c r="AB574" s="229" t="str">
        <f t="shared" si="81"/>
        <v/>
      </c>
    </row>
    <row r="575" spans="1:28" s="228" customFormat="1" ht="20.399999999999999">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9"/>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80"/>
        <v>0</v>
      </c>
      <c r="AB575" s="229" t="str">
        <f t="shared" si="81"/>
        <v/>
      </c>
    </row>
    <row r="576" spans="1:28" s="228" customFormat="1" ht="20.399999999999999">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9"/>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80"/>
        <v>0</v>
      </c>
      <c r="AB576" s="229" t="str">
        <f t="shared" si="81"/>
        <v/>
      </c>
    </row>
    <row r="577" spans="1:28" s="228" customFormat="1" ht="20.399999999999999">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9"/>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80"/>
        <v>0</v>
      </c>
      <c r="AB577" s="229" t="str">
        <f t="shared" si="81"/>
        <v/>
      </c>
    </row>
    <row r="578" spans="1:28" s="228" customFormat="1" ht="20.399999999999999">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9"/>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80"/>
        <v>0</v>
      </c>
      <c r="AB578" s="229" t="str">
        <f t="shared" si="81"/>
        <v/>
      </c>
    </row>
    <row r="579" spans="1:28" s="228" customFormat="1" ht="20.399999999999999">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9"/>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80"/>
        <v>0</v>
      </c>
      <c r="AB579" s="229" t="str">
        <f t="shared" si="81"/>
        <v/>
      </c>
    </row>
    <row r="580" spans="1:28" s="228" customFormat="1" ht="20.399999999999999">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9"/>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80"/>
        <v>0</v>
      </c>
      <c r="AB580" s="229" t="str">
        <f t="shared" si="81"/>
        <v/>
      </c>
    </row>
    <row r="581" spans="1:28" s="228" customFormat="1" ht="20.399999999999999">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2">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3">IF(AND(C581="Smelter not listed",OR(LEN(D581)=0,LEN(E581)=0)),1,0)</f>
        <v>0</v>
      </c>
      <c r="AB581" s="229" t="str">
        <f t="shared" ref="AB581" si="84">B581&amp;C581</f>
        <v/>
      </c>
    </row>
    <row r="582" spans="1:28" s="228" customFormat="1" ht="20.399999999999999">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399999999999999">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399999999999999">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399999999999999">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399999999999999">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5">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6">IF(AND(C586="Smelter not listed",OR(LEN(D586)=0,LEN(E586)=0)),1,0)</f>
        <v>0</v>
      </c>
      <c r="AB586" s="229" t="str">
        <f t="shared" ref="AB586" si="87">B586&amp;C586</f>
        <v/>
      </c>
    </row>
    <row r="587" spans="1:28" s="228" customFormat="1" ht="20.399999999999999">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8">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9">IF(AND(C587="Smelter not listed",OR(LEN(D587)=0,LEN(E587)=0)),1,0)</f>
        <v>0</v>
      </c>
      <c r="AB587" s="229" t="str">
        <f t="shared" ref="AB587:AB634" si="90">B587&amp;C587</f>
        <v/>
      </c>
    </row>
    <row r="588" spans="1:28" s="228" customFormat="1" ht="20.399999999999999">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8"/>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9"/>
        <v>0</v>
      </c>
      <c r="AB588" s="229" t="str">
        <f t="shared" si="90"/>
        <v/>
      </c>
    </row>
    <row r="589" spans="1:28" s="228" customFormat="1" ht="20.399999999999999">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8"/>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9"/>
        <v>0</v>
      </c>
      <c r="AB589" s="229" t="str">
        <f t="shared" si="90"/>
        <v/>
      </c>
    </row>
    <row r="590" spans="1:28" s="228" customFormat="1" ht="20.399999999999999">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8"/>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9"/>
        <v>0</v>
      </c>
      <c r="AB590" s="229" t="str">
        <f t="shared" si="90"/>
        <v/>
      </c>
    </row>
    <row r="591" spans="1:28" s="228" customFormat="1" ht="20.399999999999999">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8"/>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9"/>
        <v>0</v>
      </c>
      <c r="AB591" s="229" t="str">
        <f t="shared" si="90"/>
        <v/>
      </c>
    </row>
    <row r="592" spans="1:28" s="228" customFormat="1" ht="20.399999999999999">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8"/>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9"/>
        <v>0</v>
      </c>
      <c r="AB592" s="229" t="str">
        <f t="shared" si="90"/>
        <v/>
      </c>
    </row>
    <row r="593" spans="1:28" s="228" customFormat="1" ht="20.399999999999999">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8"/>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9"/>
        <v>0</v>
      </c>
      <c r="AB593" s="229" t="str">
        <f t="shared" si="90"/>
        <v/>
      </c>
    </row>
    <row r="594" spans="1:28" s="228" customFormat="1" ht="20.399999999999999">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8"/>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9"/>
        <v>0</v>
      </c>
      <c r="AB594" s="229" t="str">
        <f t="shared" si="90"/>
        <v/>
      </c>
    </row>
    <row r="595" spans="1:28" s="228" customFormat="1" ht="20.399999999999999">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8"/>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9"/>
        <v>0</v>
      </c>
      <c r="AB595" s="229" t="str">
        <f t="shared" si="90"/>
        <v/>
      </c>
    </row>
    <row r="596" spans="1:28" s="228" customFormat="1" ht="20.399999999999999">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8"/>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9"/>
        <v>0</v>
      </c>
      <c r="AB596" s="229" t="str">
        <f t="shared" si="90"/>
        <v/>
      </c>
    </row>
    <row r="597" spans="1:28" s="228" customFormat="1" ht="20.399999999999999">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8"/>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9"/>
        <v>0</v>
      </c>
      <c r="AB597" s="229" t="str">
        <f t="shared" si="90"/>
        <v/>
      </c>
    </row>
    <row r="598" spans="1:28" s="228" customFormat="1" ht="20.399999999999999">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8"/>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9"/>
        <v>0</v>
      </c>
      <c r="AB598" s="229" t="str">
        <f t="shared" si="90"/>
        <v/>
      </c>
    </row>
    <row r="599" spans="1:28" s="228" customFormat="1" ht="20.399999999999999">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8"/>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9"/>
        <v>0</v>
      </c>
      <c r="AB599" s="229" t="str">
        <f t="shared" si="90"/>
        <v/>
      </c>
    </row>
    <row r="600" spans="1:28" s="228" customFormat="1" ht="20.399999999999999">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8"/>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9"/>
        <v>0</v>
      </c>
      <c r="AB600" s="229" t="str">
        <f t="shared" si="90"/>
        <v/>
      </c>
    </row>
    <row r="601" spans="1:28" s="228" customFormat="1" ht="20.399999999999999">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8"/>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9"/>
        <v>0</v>
      </c>
      <c r="AB601" s="229" t="str">
        <f t="shared" si="90"/>
        <v/>
      </c>
    </row>
    <row r="602" spans="1:28" s="228" customFormat="1" ht="20.399999999999999">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8"/>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9"/>
        <v>0</v>
      </c>
      <c r="AB602" s="229" t="str">
        <f t="shared" si="90"/>
        <v/>
      </c>
    </row>
    <row r="603" spans="1:28" s="228" customFormat="1" ht="20.399999999999999">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8"/>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9"/>
        <v>0</v>
      </c>
      <c r="AB603" s="229" t="str">
        <f t="shared" si="90"/>
        <v/>
      </c>
    </row>
    <row r="604" spans="1:28" s="228" customFormat="1" ht="20.399999999999999">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8"/>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9"/>
        <v>0</v>
      </c>
      <c r="AB604" s="229" t="str">
        <f t="shared" si="90"/>
        <v/>
      </c>
    </row>
    <row r="605" spans="1:28" s="228" customFormat="1" ht="20.399999999999999">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8"/>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9"/>
        <v>0</v>
      </c>
      <c r="AB605" s="229" t="str">
        <f t="shared" si="90"/>
        <v/>
      </c>
    </row>
    <row r="606" spans="1:28" s="228" customFormat="1" ht="20.399999999999999">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8"/>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9"/>
        <v>0</v>
      </c>
      <c r="AB606" s="229" t="str">
        <f t="shared" si="90"/>
        <v/>
      </c>
    </row>
    <row r="607" spans="1:28" s="228" customFormat="1" ht="20.399999999999999">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8"/>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9"/>
        <v>0</v>
      </c>
      <c r="AB607" s="229" t="str">
        <f t="shared" si="90"/>
        <v/>
      </c>
    </row>
    <row r="608" spans="1:28" s="228" customFormat="1" ht="20.399999999999999">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8"/>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9"/>
        <v>0</v>
      </c>
      <c r="AB608" s="229" t="str">
        <f t="shared" si="90"/>
        <v/>
      </c>
    </row>
    <row r="609" spans="1:28" s="228" customFormat="1" ht="20.399999999999999">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8"/>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9"/>
        <v>0</v>
      </c>
      <c r="AB609" s="229" t="str">
        <f t="shared" si="90"/>
        <v/>
      </c>
    </row>
    <row r="610" spans="1:28" s="228" customFormat="1" ht="20.399999999999999">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8"/>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9"/>
        <v>0</v>
      </c>
      <c r="AB610" s="229" t="str">
        <f t="shared" si="90"/>
        <v/>
      </c>
    </row>
    <row r="611" spans="1:28" s="228" customFormat="1" ht="20.399999999999999">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8"/>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9"/>
        <v>0</v>
      </c>
      <c r="AB611" s="229" t="str">
        <f t="shared" si="90"/>
        <v/>
      </c>
    </row>
    <row r="612" spans="1:28" s="228" customFormat="1" ht="20.399999999999999">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8"/>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9"/>
        <v>0</v>
      </c>
      <c r="AB612" s="229" t="str">
        <f t="shared" si="90"/>
        <v/>
      </c>
    </row>
    <row r="613" spans="1:28" s="228" customFormat="1" ht="20.399999999999999">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8"/>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9"/>
        <v>0</v>
      </c>
      <c r="AB613" s="229" t="str">
        <f t="shared" si="90"/>
        <v/>
      </c>
    </row>
    <row r="614" spans="1:28" s="228" customFormat="1" ht="20.399999999999999">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8"/>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9"/>
        <v>0</v>
      </c>
      <c r="AB614" s="229" t="str">
        <f t="shared" si="90"/>
        <v/>
      </c>
    </row>
    <row r="615" spans="1:28" s="228" customFormat="1" ht="20.399999999999999">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8"/>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9"/>
        <v>0</v>
      </c>
      <c r="AB615" s="229" t="str">
        <f t="shared" si="90"/>
        <v/>
      </c>
    </row>
    <row r="616" spans="1:28" s="228" customFormat="1" ht="20.399999999999999">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8"/>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9"/>
        <v>0</v>
      </c>
      <c r="AB616" s="229" t="str">
        <f t="shared" si="90"/>
        <v/>
      </c>
    </row>
    <row r="617" spans="1:28" s="228" customFormat="1" ht="20.399999999999999">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8"/>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9"/>
        <v>0</v>
      </c>
      <c r="AB617" s="229" t="str">
        <f t="shared" si="90"/>
        <v/>
      </c>
    </row>
    <row r="618" spans="1:28" s="228" customFormat="1" ht="20.399999999999999">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8"/>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9"/>
        <v>0</v>
      </c>
      <c r="AB618" s="229" t="str">
        <f t="shared" si="90"/>
        <v/>
      </c>
    </row>
    <row r="619" spans="1:28" s="228" customFormat="1" ht="20.399999999999999">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8"/>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9"/>
        <v>0</v>
      </c>
      <c r="AB619" s="229" t="str">
        <f t="shared" si="90"/>
        <v/>
      </c>
    </row>
    <row r="620" spans="1:28" s="228" customFormat="1" ht="20.399999999999999">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8"/>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9"/>
        <v>0</v>
      </c>
      <c r="AB620" s="229" t="str">
        <f t="shared" si="90"/>
        <v/>
      </c>
    </row>
    <row r="621" spans="1:28" s="228" customFormat="1" ht="20.399999999999999">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8"/>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9"/>
        <v>0</v>
      </c>
      <c r="AB621" s="229" t="str">
        <f t="shared" si="90"/>
        <v/>
      </c>
    </row>
    <row r="622" spans="1:28" s="228" customFormat="1" ht="20.399999999999999">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8"/>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9"/>
        <v>0</v>
      </c>
      <c r="AB622" s="229" t="str">
        <f t="shared" si="90"/>
        <v/>
      </c>
    </row>
    <row r="623" spans="1:28" s="228" customFormat="1" ht="20.399999999999999">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8"/>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9"/>
        <v>0</v>
      </c>
      <c r="AB623" s="229" t="str">
        <f t="shared" si="90"/>
        <v/>
      </c>
    </row>
    <row r="624" spans="1:28" s="228" customFormat="1" ht="20.399999999999999">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8"/>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9"/>
        <v>0</v>
      </c>
      <c r="AB624" s="229" t="str">
        <f t="shared" si="90"/>
        <v/>
      </c>
    </row>
    <row r="625" spans="1:28" s="228" customFormat="1" ht="20.399999999999999">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8"/>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9"/>
        <v>0</v>
      </c>
      <c r="AB625" s="229" t="str">
        <f t="shared" si="90"/>
        <v/>
      </c>
    </row>
    <row r="626" spans="1:28" s="228" customFormat="1" ht="20.399999999999999">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8"/>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9"/>
        <v>0</v>
      </c>
      <c r="AB626" s="229" t="str">
        <f t="shared" si="90"/>
        <v/>
      </c>
    </row>
    <row r="627" spans="1:28" s="228" customFormat="1" ht="20.399999999999999">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8"/>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9"/>
        <v>0</v>
      </c>
      <c r="AB627" s="229" t="str">
        <f t="shared" si="90"/>
        <v/>
      </c>
    </row>
    <row r="628" spans="1:28" s="228" customFormat="1" ht="20.399999999999999">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8"/>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9"/>
        <v>0</v>
      </c>
      <c r="AB628" s="229" t="str">
        <f t="shared" si="90"/>
        <v/>
      </c>
    </row>
    <row r="629" spans="1:28" s="228" customFormat="1" ht="20.399999999999999">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8"/>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9"/>
        <v>0</v>
      </c>
      <c r="AB629" s="229" t="str">
        <f t="shared" si="90"/>
        <v/>
      </c>
    </row>
    <row r="630" spans="1:28" s="228" customFormat="1" ht="20.399999999999999">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8"/>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9"/>
        <v>0</v>
      </c>
      <c r="AB630" s="229" t="str">
        <f t="shared" si="90"/>
        <v/>
      </c>
    </row>
    <row r="631" spans="1:28" s="228" customFormat="1" ht="20.399999999999999">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8"/>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9"/>
        <v>0</v>
      </c>
      <c r="AB631" s="229" t="str">
        <f t="shared" si="90"/>
        <v/>
      </c>
    </row>
    <row r="632" spans="1:28" s="228" customFormat="1" ht="20.399999999999999">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8"/>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9"/>
        <v>0</v>
      </c>
      <c r="AB632" s="229" t="str">
        <f t="shared" si="90"/>
        <v/>
      </c>
    </row>
    <row r="633" spans="1:28" s="228" customFormat="1" ht="20.399999999999999">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8"/>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9"/>
        <v>0</v>
      </c>
      <c r="AB633" s="229" t="str">
        <f t="shared" si="90"/>
        <v/>
      </c>
    </row>
    <row r="634" spans="1:28" s="228" customFormat="1" ht="20.399999999999999">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8"/>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9"/>
        <v>0</v>
      </c>
      <c r="AB634" s="229" t="str">
        <f t="shared" si="90"/>
        <v/>
      </c>
    </row>
    <row r="635" spans="1:28" s="228" customFormat="1" ht="20.399999999999999">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1">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2">IF(AND(C635="Smelter not listed",OR(LEN(D635)=0,LEN(E635)=0)),1,0)</f>
        <v>0</v>
      </c>
      <c r="AB635" s="229" t="str">
        <f t="shared" ref="AB635" si="93">B635&amp;C635</f>
        <v/>
      </c>
    </row>
    <row r="636" spans="1:28" s="228" customFormat="1" ht="20.399999999999999">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4">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5">IF(AND(C636="Smelter not listed",OR(LEN(D636)=0,LEN(E636)=0)),1,0)</f>
        <v>0</v>
      </c>
      <c r="AB636" s="229" t="str">
        <f t="shared" ref="AB636:AB667" si="96">B636&amp;C636</f>
        <v/>
      </c>
    </row>
    <row r="637" spans="1:28" s="228" customFormat="1" ht="20.399999999999999">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4"/>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5"/>
        <v>0</v>
      </c>
      <c r="AB637" s="229" t="str">
        <f t="shared" si="96"/>
        <v/>
      </c>
    </row>
    <row r="638" spans="1:28" s="228" customFormat="1" ht="20.399999999999999">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4"/>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5"/>
        <v>0</v>
      </c>
      <c r="AB638" s="229" t="str">
        <f t="shared" si="96"/>
        <v/>
      </c>
    </row>
    <row r="639" spans="1:28" s="228" customFormat="1" ht="20.399999999999999">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4"/>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5"/>
        <v>0</v>
      </c>
      <c r="AB639" s="229" t="str">
        <f t="shared" si="96"/>
        <v/>
      </c>
    </row>
    <row r="640" spans="1:28" s="228" customFormat="1" ht="20.399999999999999">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4"/>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5"/>
        <v>0</v>
      </c>
      <c r="AB640" s="229" t="str">
        <f t="shared" si="96"/>
        <v/>
      </c>
    </row>
    <row r="641" spans="1:28" s="228" customFormat="1" ht="20.399999999999999">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4"/>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5"/>
        <v>0</v>
      </c>
      <c r="AB641" s="229" t="str">
        <f t="shared" si="96"/>
        <v/>
      </c>
    </row>
    <row r="642" spans="1:28" s="228" customFormat="1" ht="20.399999999999999">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4"/>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5"/>
        <v>0</v>
      </c>
      <c r="AB642" s="229" t="str">
        <f t="shared" si="96"/>
        <v/>
      </c>
    </row>
    <row r="643" spans="1:28" s="228" customFormat="1" ht="20.399999999999999">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4"/>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5"/>
        <v>0</v>
      </c>
      <c r="AB643" s="229" t="str">
        <f t="shared" si="96"/>
        <v/>
      </c>
    </row>
    <row r="644" spans="1:28" s="228" customFormat="1" ht="20.399999999999999">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4"/>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5"/>
        <v>0</v>
      </c>
      <c r="AB644" s="229" t="str">
        <f t="shared" si="96"/>
        <v/>
      </c>
    </row>
    <row r="645" spans="1:28" s="228" customFormat="1" ht="20.399999999999999">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4"/>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5"/>
        <v>0</v>
      </c>
      <c r="AB645" s="229" t="str">
        <f t="shared" si="96"/>
        <v/>
      </c>
    </row>
    <row r="646" spans="1:28" s="228" customFormat="1" ht="20.399999999999999">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4"/>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5"/>
        <v>0</v>
      </c>
      <c r="AB646" s="229" t="str">
        <f t="shared" si="96"/>
        <v/>
      </c>
    </row>
    <row r="647" spans="1:28" s="228" customFormat="1" ht="20.399999999999999">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4"/>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5"/>
        <v>0</v>
      </c>
      <c r="AB647" s="229" t="str">
        <f t="shared" si="96"/>
        <v/>
      </c>
    </row>
    <row r="648" spans="1:28" s="228" customFormat="1" ht="20.399999999999999">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4"/>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5"/>
        <v>0</v>
      </c>
      <c r="AB648" s="229" t="str">
        <f t="shared" si="96"/>
        <v/>
      </c>
    </row>
    <row r="649" spans="1:28" s="228" customFormat="1" ht="20.399999999999999">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4"/>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5"/>
        <v>0</v>
      </c>
      <c r="AB649" s="229" t="str">
        <f t="shared" si="96"/>
        <v/>
      </c>
    </row>
    <row r="650" spans="1:28" s="228" customFormat="1" ht="20.399999999999999">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4"/>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5"/>
        <v>0</v>
      </c>
      <c r="AB650" s="229" t="str">
        <f t="shared" si="96"/>
        <v/>
      </c>
    </row>
    <row r="651" spans="1:28" s="228" customFormat="1" ht="20.399999999999999">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4"/>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5"/>
        <v>0</v>
      </c>
      <c r="AB651" s="229" t="str">
        <f t="shared" si="96"/>
        <v/>
      </c>
    </row>
    <row r="652" spans="1:28" s="228" customFormat="1" ht="20.399999999999999">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4"/>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5"/>
        <v>0</v>
      </c>
      <c r="AB652" s="229" t="str">
        <f t="shared" si="96"/>
        <v/>
      </c>
    </row>
    <row r="653" spans="1:28" s="228" customFormat="1" ht="20.399999999999999">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4"/>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5"/>
        <v>0</v>
      </c>
      <c r="AB653" s="229" t="str">
        <f t="shared" si="96"/>
        <v/>
      </c>
    </row>
    <row r="654" spans="1:28" s="228" customFormat="1" ht="20.399999999999999">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4"/>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5"/>
        <v>0</v>
      </c>
      <c r="AB654" s="229" t="str">
        <f t="shared" si="96"/>
        <v/>
      </c>
    </row>
    <row r="655" spans="1:28" s="228" customFormat="1" ht="20.399999999999999">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4"/>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5"/>
        <v>0</v>
      </c>
      <c r="AB655" s="229" t="str">
        <f t="shared" si="96"/>
        <v/>
      </c>
    </row>
    <row r="656" spans="1:28" s="228" customFormat="1" ht="20.399999999999999">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4"/>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5"/>
        <v>0</v>
      </c>
      <c r="AB656" s="229" t="str">
        <f t="shared" si="96"/>
        <v/>
      </c>
    </row>
    <row r="657" spans="1:28" s="228" customFormat="1" ht="20.399999999999999">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4"/>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5"/>
        <v>0</v>
      </c>
      <c r="AB657" s="229" t="str">
        <f t="shared" si="96"/>
        <v/>
      </c>
    </row>
    <row r="658" spans="1:28" s="228" customFormat="1" ht="20.399999999999999">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4"/>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5"/>
        <v>0</v>
      </c>
      <c r="AB658" s="229" t="str">
        <f t="shared" si="96"/>
        <v/>
      </c>
    </row>
    <row r="659" spans="1:28" s="228" customFormat="1" ht="20.399999999999999">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4"/>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5"/>
        <v>0</v>
      </c>
      <c r="AB659" s="229" t="str">
        <f t="shared" si="96"/>
        <v/>
      </c>
    </row>
    <row r="660" spans="1:28" s="228" customFormat="1" ht="20.399999999999999">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4"/>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5"/>
        <v>0</v>
      </c>
      <c r="AB660" s="229" t="str">
        <f t="shared" si="96"/>
        <v/>
      </c>
    </row>
    <row r="661" spans="1:28" s="228" customFormat="1" ht="20.399999999999999">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4"/>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5"/>
        <v>0</v>
      </c>
      <c r="AB661" s="229" t="str">
        <f t="shared" si="96"/>
        <v/>
      </c>
    </row>
    <row r="662" spans="1:28" s="228" customFormat="1" ht="20.399999999999999">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4"/>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5"/>
        <v>0</v>
      </c>
      <c r="AB662" s="229" t="str">
        <f t="shared" si="96"/>
        <v/>
      </c>
    </row>
    <row r="663" spans="1:28" s="228" customFormat="1" ht="20.399999999999999">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4"/>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5"/>
        <v>0</v>
      </c>
      <c r="AB663" s="229" t="str">
        <f t="shared" si="96"/>
        <v/>
      </c>
    </row>
    <row r="664" spans="1:28" s="228" customFormat="1" ht="20.399999999999999">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4"/>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5"/>
        <v>0</v>
      </c>
      <c r="AB664" s="229" t="str">
        <f t="shared" si="96"/>
        <v/>
      </c>
    </row>
    <row r="665" spans="1:28" s="228" customFormat="1" ht="20.399999999999999">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4"/>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5"/>
        <v>0</v>
      </c>
      <c r="AB665" s="229" t="str">
        <f t="shared" si="96"/>
        <v/>
      </c>
    </row>
    <row r="666" spans="1:28" s="228" customFormat="1" ht="20.399999999999999">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4"/>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5"/>
        <v>0</v>
      </c>
      <c r="AB666" s="229" t="str">
        <f t="shared" si="96"/>
        <v/>
      </c>
    </row>
    <row r="667" spans="1:28" s="228" customFormat="1" ht="20.399999999999999">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4"/>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5"/>
        <v>0</v>
      </c>
      <c r="AB667" s="229" t="str">
        <f t="shared" si="96"/>
        <v/>
      </c>
    </row>
    <row r="668" spans="1:28" s="228" customFormat="1" ht="20.399999999999999">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7">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8">IF(AND(C668="Smelter not listed",OR(LEN(D668)=0,LEN(E668)=0)),1,0)</f>
        <v>0</v>
      </c>
      <c r="AB668" s="229" t="str">
        <f t="shared" ref="AB668:AB698" si="99">B668&amp;C668</f>
        <v/>
      </c>
    </row>
    <row r="669" spans="1:28" s="228" customFormat="1" ht="20.399999999999999">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7"/>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8"/>
        <v>0</v>
      </c>
      <c r="AB669" s="229" t="str">
        <f t="shared" si="99"/>
        <v/>
      </c>
    </row>
    <row r="670" spans="1:28" s="228" customFormat="1" ht="20.399999999999999">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7"/>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8"/>
        <v>0</v>
      </c>
      <c r="AB670" s="229" t="str">
        <f t="shared" si="99"/>
        <v/>
      </c>
    </row>
    <row r="671" spans="1:28" s="228" customFormat="1" ht="20.399999999999999">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7"/>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8"/>
        <v>0</v>
      </c>
      <c r="AB671" s="229" t="str">
        <f t="shared" si="99"/>
        <v/>
      </c>
    </row>
    <row r="672" spans="1:28" s="228" customFormat="1" ht="20.399999999999999">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7"/>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8"/>
        <v>0</v>
      </c>
      <c r="AB672" s="229" t="str">
        <f t="shared" si="99"/>
        <v/>
      </c>
    </row>
    <row r="673" spans="1:28" s="228" customFormat="1" ht="20.399999999999999">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7"/>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8"/>
        <v>0</v>
      </c>
      <c r="AB673" s="229" t="str">
        <f t="shared" si="99"/>
        <v/>
      </c>
    </row>
    <row r="674" spans="1:28" s="228" customFormat="1" ht="20.399999999999999">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7"/>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8"/>
        <v>0</v>
      </c>
      <c r="AB674" s="229" t="str">
        <f t="shared" si="99"/>
        <v/>
      </c>
    </row>
    <row r="675" spans="1:28" s="228" customFormat="1" ht="20.399999999999999">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7"/>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8"/>
        <v>0</v>
      </c>
      <c r="AB675" s="229" t="str">
        <f t="shared" si="99"/>
        <v/>
      </c>
    </row>
    <row r="676" spans="1:28" s="228" customFormat="1" ht="20.399999999999999">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7"/>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8"/>
        <v>0</v>
      </c>
      <c r="AB676" s="229" t="str">
        <f t="shared" si="99"/>
        <v/>
      </c>
    </row>
    <row r="677" spans="1:28" s="228" customFormat="1" ht="20.399999999999999">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7"/>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8"/>
        <v>0</v>
      </c>
      <c r="AB677" s="229" t="str">
        <f t="shared" si="99"/>
        <v/>
      </c>
    </row>
    <row r="678" spans="1:28" s="228" customFormat="1" ht="20.399999999999999">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7"/>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8"/>
        <v>0</v>
      </c>
      <c r="AB678" s="229" t="str">
        <f t="shared" si="99"/>
        <v/>
      </c>
    </row>
    <row r="679" spans="1:28" s="228" customFormat="1" ht="20.399999999999999">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7"/>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8"/>
        <v>0</v>
      </c>
      <c r="AB679" s="229" t="str">
        <f t="shared" si="99"/>
        <v/>
      </c>
    </row>
    <row r="680" spans="1:28" s="228" customFormat="1" ht="20.399999999999999">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7"/>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8"/>
        <v>0</v>
      </c>
      <c r="AB680" s="229" t="str">
        <f t="shared" si="99"/>
        <v/>
      </c>
    </row>
    <row r="681" spans="1:28" s="228" customFormat="1" ht="20.399999999999999">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7"/>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8"/>
        <v>0</v>
      </c>
      <c r="AB681" s="229" t="str">
        <f t="shared" si="99"/>
        <v/>
      </c>
    </row>
    <row r="682" spans="1:28" s="228" customFormat="1" ht="20.399999999999999">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7"/>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8"/>
        <v>0</v>
      </c>
      <c r="AB682" s="229" t="str">
        <f t="shared" si="99"/>
        <v/>
      </c>
    </row>
    <row r="683" spans="1:28" s="228" customFormat="1" ht="20.399999999999999">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7"/>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8"/>
        <v>0</v>
      </c>
      <c r="AB683" s="229" t="str">
        <f t="shared" si="99"/>
        <v/>
      </c>
    </row>
    <row r="684" spans="1:28" s="228" customFormat="1" ht="20.399999999999999">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7"/>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8"/>
        <v>0</v>
      </c>
      <c r="AB684" s="229" t="str">
        <f t="shared" si="99"/>
        <v/>
      </c>
    </row>
    <row r="685" spans="1:28" s="228" customFormat="1" ht="20.399999999999999">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7"/>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8"/>
        <v>0</v>
      </c>
      <c r="AB685" s="229" t="str">
        <f t="shared" si="99"/>
        <v/>
      </c>
    </row>
    <row r="686" spans="1:28" s="228" customFormat="1" ht="20.399999999999999">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7"/>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8"/>
        <v>0</v>
      </c>
      <c r="AB686" s="229" t="str">
        <f t="shared" si="99"/>
        <v/>
      </c>
    </row>
    <row r="687" spans="1:28" s="228" customFormat="1" ht="20.399999999999999">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7"/>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8"/>
        <v>0</v>
      </c>
      <c r="AB687" s="229" t="str">
        <f t="shared" si="99"/>
        <v/>
      </c>
    </row>
    <row r="688" spans="1:28" s="228" customFormat="1" ht="20.399999999999999">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7"/>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8"/>
        <v>0</v>
      </c>
      <c r="AB688" s="229" t="str">
        <f t="shared" si="99"/>
        <v/>
      </c>
    </row>
    <row r="689" spans="1:28" s="228" customFormat="1" ht="20.399999999999999">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7"/>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8"/>
        <v>0</v>
      </c>
      <c r="AB689" s="229" t="str">
        <f t="shared" si="99"/>
        <v/>
      </c>
    </row>
    <row r="690" spans="1:28" s="228" customFormat="1" ht="20.399999999999999">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7"/>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8"/>
        <v>0</v>
      </c>
      <c r="AB690" s="229" t="str">
        <f t="shared" si="99"/>
        <v/>
      </c>
    </row>
    <row r="691" spans="1:28" s="228" customFormat="1" ht="20.399999999999999">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7"/>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8"/>
        <v>0</v>
      </c>
      <c r="AB691" s="229" t="str">
        <f t="shared" si="99"/>
        <v/>
      </c>
    </row>
    <row r="692" spans="1:28" s="228" customFormat="1" ht="20.399999999999999">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7"/>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8"/>
        <v>0</v>
      </c>
      <c r="AB692" s="229" t="str">
        <f t="shared" si="99"/>
        <v/>
      </c>
    </row>
    <row r="693" spans="1:28" s="228" customFormat="1" ht="20.399999999999999">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7"/>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8"/>
        <v>0</v>
      </c>
      <c r="AB693" s="229" t="str">
        <f t="shared" si="99"/>
        <v/>
      </c>
    </row>
    <row r="694" spans="1:28" s="228" customFormat="1" ht="20.399999999999999">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7"/>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8"/>
        <v>0</v>
      </c>
      <c r="AB694" s="229" t="str">
        <f t="shared" si="99"/>
        <v/>
      </c>
    </row>
    <row r="695" spans="1:28" s="228" customFormat="1" ht="20.399999999999999">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7"/>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8"/>
        <v>0</v>
      </c>
      <c r="AB695" s="229" t="str">
        <f t="shared" si="99"/>
        <v/>
      </c>
    </row>
    <row r="696" spans="1:28" s="228" customFormat="1" ht="20.399999999999999">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7"/>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8"/>
        <v>0</v>
      </c>
      <c r="AB696" s="229" t="str">
        <f t="shared" si="99"/>
        <v/>
      </c>
    </row>
    <row r="697" spans="1:28" s="228" customFormat="1" ht="20.399999999999999">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7"/>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8"/>
        <v>0</v>
      </c>
      <c r="AB697" s="229" t="str">
        <f t="shared" si="99"/>
        <v/>
      </c>
    </row>
    <row r="698" spans="1:28" s="228" customFormat="1" ht="20.399999999999999">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7"/>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8"/>
        <v>0</v>
      </c>
      <c r="AB698" s="229" t="str">
        <f t="shared" si="99"/>
        <v/>
      </c>
    </row>
    <row r="699" spans="1:28" s="228" customFormat="1" ht="20.399999999999999">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100">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1">IF(AND(C699="Smelter not listed",OR(LEN(D699)=0,LEN(E699)=0)),1,0)</f>
        <v>0</v>
      </c>
      <c r="AB699" s="229" t="str">
        <f t="shared" ref="AB699" si="102">B699&amp;C699</f>
        <v/>
      </c>
    </row>
    <row r="700" spans="1:28" s="228" customFormat="1" ht="20.399999999999999">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3">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4">IF(AND(C700="Smelter not listed",OR(LEN(D700)=0,LEN(E700)=0)),1,0)</f>
        <v>0</v>
      </c>
      <c r="AB700" s="229" t="str">
        <f t="shared" ref="AB700:AB731" si="105">B700&amp;C700</f>
        <v/>
      </c>
    </row>
    <row r="701" spans="1:28" s="228" customFormat="1" ht="20.399999999999999">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3"/>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4"/>
        <v>0</v>
      </c>
      <c r="AB701" s="229" t="str">
        <f t="shared" si="105"/>
        <v/>
      </c>
    </row>
    <row r="702" spans="1:28" s="228" customFormat="1" ht="20.399999999999999">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3"/>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4"/>
        <v>0</v>
      </c>
      <c r="AB702" s="229" t="str">
        <f t="shared" si="105"/>
        <v/>
      </c>
    </row>
    <row r="703" spans="1:28" s="228" customFormat="1" ht="20.399999999999999">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3"/>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4"/>
        <v>0</v>
      </c>
      <c r="AB703" s="229" t="str">
        <f t="shared" si="105"/>
        <v/>
      </c>
    </row>
    <row r="704" spans="1:28" s="228" customFormat="1" ht="20.399999999999999">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3"/>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4"/>
        <v>0</v>
      </c>
      <c r="AB704" s="229" t="str">
        <f t="shared" si="105"/>
        <v/>
      </c>
    </row>
    <row r="705" spans="1:28" s="228" customFormat="1" ht="20.399999999999999">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3"/>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4"/>
        <v>0</v>
      </c>
      <c r="AB705" s="229" t="str">
        <f t="shared" si="105"/>
        <v/>
      </c>
    </row>
    <row r="706" spans="1:28" s="228" customFormat="1" ht="20.399999999999999">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3"/>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4"/>
        <v>0</v>
      </c>
      <c r="AB706" s="229" t="str">
        <f t="shared" si="105"/>
        <v/>
      </c>
    </row>
    <row r="707" spans="1:28" s="228" customFormat="1" ht="20.399999999999999">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3"/>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4"/>
        <v>0</v>
      </c>
      <c r="AB707" s="229" t="str">
        <f t="shared" si="105"/>
        <v/>
      </c>
    </row>
    <row r="708" spans="1:28" s="228" customFormat="1" ht="20.399999999999999">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3"/>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4"/>
        <v>0</v>
      </c>
      <c r="AB708" s="229" t="str">
        <f t="shared" si="105"/>
        <v/>
      </c>
    </row>
    <row r="709" spans="1:28" s="228" customFormat="1" ht="20.399999999999999">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3"/>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4"/>
        <v>0</v>
      </c>
      <c r="AB709" s="229" t="str">
        <f t="shared" si="105"/>
        <v/>
      </c>
    </row>
    <row r="710" spans="1:28" s="228" customFormat="1" ht="20.399999999999999">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3"/>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4"/>
        <v>0</v>
      </c>
      <c r="AB710" s="229" t="str">
        <f t="shared" si="105"/>
        <v/>
      </c>
    </row>
    <row r="711" spans="1:28" s="228" customFormat="1" ht="20.399999999999999">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3"/>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4"/>
        <v>0</v>
      </c>
      <c r="AB711" s="229" t="str">
        <f t="shared" si="105"/>
        <v/>
      </c>
    </row>
    <row r="712" spans="1:28" s="228" customFormat="1" ht="20.399999999999999">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3"/>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4"/>
        <v>0</v>
      </c>
      <c r="AB712" s="229" t="str">
        <f t="shared" si="105"/>
        <v/>
      </c>
    </row>
    <row r="713" spans="1:28" s="228" customFormat="1" ht="20.399999999999999">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3"/>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4"/>
        <v>0</v>
      </c>
      <c r="AB713" s="229" t="str">
        <f t="shared" si="105"/>
        <v/>
      </c>
    </row>
    <row r="714" spans="1:28" s="228" customFormat="1" ht="20.399999999999999">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3"/>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4"/>
        <v>0</v>
      </c>
      <c r="AB714" s="229" t="str">
        <f t="shared" si="105"/>
        <v/>
      </c>
    </row>
    <row r="715" spans="1:28" s="228" customFormat="1" ht="20.399999999999999">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3"/>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4"/>
        <v>0</v>
      </c>
      <c r="AB715" s="229" t="str">
        <f t="shared" si="105"/>
        <v/>
      </c>
    </row>
    <row r="716" spans="1:28" s="228" customFormat="1" ht="20.399999999999999">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3"/>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4"/>
        <v>0</v>
      </c>
      <c r="AB716" s="229" t="str">
        <f t="shared" si="105"/>
        <v/>
      </c>
    </row>
    <row r="717" spans="1:28" s="228" customFormat="1" ht="20.399999999999999">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3"/>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4"/>
        <v>0</v>
      </c>
      <c r="AB717" s="229" t="str">
        <f t="shared" si="105"/>
        <v/>
      </c>
    </row>
    <row r="718" spans="1:28" s="228" customFormat="1" ht="20.399999999999999">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3"/>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4"/>
        <v>0</v>
      </c>
      <c r="AB718" s="229" t="str">
        <f t="shared" si="105"/>
        <v/>
      </c>
    </row>
    <row r="719" spans="1:28" s="228" customFormat="1" ht="20.399999999999999">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3"/>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4"/>
        <v>0</v>
      </c>
      <c r="AB719" s="229" t="str">
        <f t="shared" si="105"/>
        <v/>
      </c>
    </row>
    <row r="720" spans="1:28" s="228" customFormat="1" ht="20.399999999999999">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3"/>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4"/>
        <v>0</v>
      </c>
      <c r="AB720" s="229" t="str">
        <f t="shared" si="105"/>
        <v/>
      </c>
    </row>
    <row r="721" spans="1:28" s="228" customFormat="1" ht="20.399999999999999">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3"/>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4"/>
        <v>0</v>
      </c>
      <c r="AB721" s="229" t="str">
        <f t="shared" si="105"/>
        <v/>
      </c>
    </row>
    <row r="722" spans="1:28" s="228" customFormat="1" ht="20.399999999999999">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3"/>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4"/>
        <v>0</v>
      </c>
      <c r="AB722" s="229" t="str">
        <f t="shared" si="105"/>
        <v/>
      </c>
    </row>
    <row r="723" spans="1:28" s="228" customFormat="1" ht="20.399999999999999">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3"/>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4"/>
        <v>0</v>
      </c>
      <c r="AB723" s="229" t="str">
        <f t="shared" si="105"/>
        <v/>
      </c>
    </row>
    <row r="724" spans="1:28" s="228" customFormat="1" ht="20.399999999999999">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3"/>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4"/>
        <v>0</v>
      </c>
      <c r="AB724" s="229" t="str">
        <f t="shared" si="105"/>
        <v/>
      </c>
    </row>
    <row r="725" spans="1:28" s="228" customFormat="1" ht="20.399999999999999">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3"/>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4"/>
        <v>0</v>
      </c>
      <c r="AB725" s="229" t="str">
        <f t="shared" si="105"/>
        <v/>
      </c>
    </row>
    <row r="726" spans="1:28" s="228" customFormat="1" ht="20.399999999999999">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3"/>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4"/>
        <v>0</v>
      </c>
      <c r="AB726" s="229" t="str">
        <f t="shared" si="105"/>
        <v/>
      </c>
    </row>
    <row r="727" spans="1:28" s="228" customFormat="1" ht="20.399999999999999">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3"/>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4"/>
        <v>0</v>
      </c>
      <c r="AB727" s="229" t="str">
        <f t="shared" si="105"/>
        <v/>
      </c>
    </row>
    <row r="728" spans="1:28" s="228" customFormat="1" ht="20.399999999999999">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3"/>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4"/>
        <v>0</v>
      </c>
      <c r="AB728" s="229" t="str">
        <f t="shared" si="105"/>
        <v/>
      </c>
    </row>
    <row r="729" spans="1:28" s="228" customFormat="1" ht="20.399999999999999">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3"/>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4"/>
        <v>0</v>
      </c>
      <c r="AB729" s="229" t="str">
        <f t="shared" si="105"/>
        <v/>
      </c>
    </row>
    <row r="730" spans="1:28" s="228" customFormat="1" ht="20.399999999999999">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3"/>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4"/>
        <v>0</v>
      </c>
      <c r="AB730" s="229" t="str">
        <f t="shared" si="105"/>
        <v/>
      </c>
    </row>
    <row r="731" spans="1:28" s="228" customFormat="1" ht="20.399999999999999">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3"/>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4"/>
        <v>0</v>
      </c>
      <c r="AB731" s="229" t="str">
        <f t="shared" si="105"/>
        <v/>
      </c>
    </row>
    <row r="732" spans="1:28" s="228" customFormat="1" ht="20.399999999999999">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6">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7">IF(AND(C732="Smelter not listed",OR(LEN(D732)=0,LEN(E732)=0)),1,0)</f>
        <v>0</v>
      </c>
      <c r="AB732" s="229" t="str">
        <f t="shared" ref="AB732:AB762" si="108">B732&amp;C732</f>
        <v/>
      </c>
    </row>
    <row r="733" spans="1:28" s="228" customFormat="1" ht="20.399999999999999">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6"/>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7"/>
        <v>0</v>
      </c>
      <c r="AB733" s="229" t="str">
        <f t="shared" si="108"/>
        <v/>
      </c>
    </row>
    <row r="734" spans="1:28" s="228" customFormat="1" ht="20.399999999999999">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6"/>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7"/>
        <v>0</v>
      </c>
      <c r="AB734" s="229" t="str">
        <f t="shared" si="108"/>
        <v/>
      </c>
    </row>
    <row r="735" spans="1:28" s="228" customFormat="1" ht="20.399999999999999">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6"/>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7"/>
        <v>0</v>
      </c>
      <c r="AB735" s="229" t="str">
        <f t="shared" si="108"/>
        <v/>
      </c>
    </row>
    <row r="736" spans="1:28" s="228" customFormat="1" ht="20.399999999999999">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6"/>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7"/>
        <v>0</v>
      </c>
      <c r="AB736" s="229" t="str">
        <f t="shared" si="108"/>
        <v/>
      </c>
    </row>
    <row r="737" spans="1:28" s="228" customFormat="1" ht="20.399999999999999">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6"/>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7"/>
        <v>0</v>
      </c>
      <c r="AB737" s="229" t="str">
        <f t="shared" si="108"/>
        <v/>
      </c>
    </row>
    <row r="738" spans="1:28" s="228" customFormat="1" ht="20.399999999999999">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6"/>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7"/>
        <v>0</v>
      </c>
      <c r="AB738" s="229" t="str">
        <f t="shared" si="108"/>
        <v/>
      </c>
    </row>
    <row r="739" spans="1:28" s="228" customFormat="1" ht="20.399999999999999">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6"/>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7"/>
        <v>0</v>
      </c>
      <c r="AB739" s="229" t="str">
        <f t="shared" si="108"/>
        <v/>
      </c>
    </row>
    <row r="740" spans="1:28" s="228" customFormat="1" ht="20.399999999999999">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6"/>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7"/>
        <v>0</v>
      </c>
      <c r="AB740" s="229" t="str">
        <f t="shared" si="108"/>
        <v/>
      </c>
    </row>
    <row r="741" spans="1:28" s="228" customFormat="1" ht="20.399999999999999">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6"/>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7"/>
        <v>0</v>
      </c>
      <c r="AB741" s="229" t="str">
        <f t="shared" si="108"/>
        <v/>
      </c>
    </row>
    <row r="742" spans="1:28" s="228" customFormat="1" ht="20.399999999999999">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6"/>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7"/>
        <v>0</v>
      </c>
      <c r="AB742" s="229" t="str">
        <f t="shared" si="108"/>
        <v/>
      </c>
    </row>
    <row r="743" spans="1:28" s="228" customFormat="1" ht="20.399999999999999">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6"/>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7"/>
        <v>0</v>
      </c>
      <c r="AB743" s="229" t="str">
        <f t="shared" si="108"/>
        <v/>
      </c>
    </row>
    <row r="744" spans="1:28" s="228" customFormat="1" ht="20.399999999999999">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6"/>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7"/>
        <v>0</v>
      </c>
      <c r="AB744" s="229" t="str">
        <f t="shared" si="108"/>
        <v/>
      </c>
    </row>
    <row r="745" spans="1:28" s="228" customFormat="1" ht="20.399999999999999">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6"/>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7"/>
        <v>0</v>
      </c>
      <c r="AB745" s="229" t="str">
        <f t="shared" si="108"/>
        <v/>
      </c>
    </row>
    <row r="746" spans="1:28" s="228" customFormat="1" ht="20.399999999999999">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6"/>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7"/>
        <v>0</v>
      </c>
      <c r="AB746" s="229" t="str">
        <f t="shared" si="108"/>
        <v/>
      </c>
    </row>
    <row r="747" spans="1:28" s="228" customFormat="1" ht="20.399999999999999">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6"/>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7"/>
        <v>0</v>
      </c>
      <c r="AB747" s="229" t="str">
        <f t="shared" si="108"/>
        <v/>
      </c>
    </row>
    <row r="748" spans="1:28" s="228" customFormat="1" ht="20.399999999999999">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6"/>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7"/>
        <v>0</v>
      </c>
      <c r="AB748" s="229" t="str">
        <f t="shared" si="108"/>
        <v/>
      </c>
    </row>
    <row r="749" spans="1:28" s="228" customFormat="1" ht="20.399999999999999">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6"/>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7"/>
        <v>0</v>
      </c>
      <c r="AB749" s="229" t="str">
        <f t="shared" si="108"/>
        <v/>
      </c>
    </row>
    <row r="750" spans="1:28" s="228" customFormat="1" ht="20.399999999999999">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6"/>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7"/>
        <v>0</v>
      </c>
      <c r="AB750" s="229" t="str">
        <f t="shared" si="108"/>
        <v/>
      </c>
    </row>
    <row r="751" spans="1:28" s="228" customFormat="1" ht="20.399999999999999">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6"/>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7"/>
        <v>0</v>
      </c>
      <c r="AB751" s="229" t="str">
        <f t="shared" si="108"/>
        <v/>
      </c>
    </row>
    <row r="752" spans="1:28" s="228" customFormat="1" ht="20.399999999999999">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6"/>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7"/>
        <v>0</v>
      </c>
      <c r="AB752" s="229" t="str">
        <f t="shared" si="108"/>
        <v/>
      </c>
    </row>
    <row r="753" spans="1:28" s="228" customFormat="1" ht="20.399999999999999">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6"/>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7"/>
        <v>0</v>
      </c>
      <c r="AB753" s="229" t="str">
        <f t="shared" si="108"/>
        <v/>
      </c>
    </row>
    <row r="754" spans="1:28" s="228" customFormat="1" ht="20.399999999999999">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6"/>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7"/>
        <v>0</v>
      </c>
      <c r="AB754" s="229" t="str">
        <f t="shared" si="108"/>
        <v/>
      </c>
    </row>
    <row r="755" spans="1:28" s="228" customFormat="1" ht="20.399999999999999">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6"/>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7"/>
        <v>0</v>
      </c>
      <c r="AB755" s="229" t="str">
        <f t="shared" si="108"/>
        <v/>
      </c>
    </row>
    <row r="756" spans="1:28" s="228" customFormat="1" ht="20.399999999999999">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6"/>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7"/>
        <v>0</v>
      </c>
      <c r="AB756" s="229" t="str">
        <f t="shared" si="108"/>
        <v/>
      </c>
    </row>
    <row r="757" spans="1:28" s="228" customFormat="1" ht="20.399999999999999">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6"/>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7"/>
        <v>0</v>
      </c>
      <c r="AB757" s="229" t="str">
        <f t="shared" si="108"/>
        <v/>
      </c>
    </row>
    <row r="758" spans="1:28" s="228" customFormat="1" ht="20.399999999999999">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6"/>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7"/>
        <v>0</v>
      </c>
      <c r="AB758" s="229" t="str">
        <f t="shared" si="108"/>
        <v/>
      </c>
    </row>
    <row r="759" spans="1:28" s="228" customFormat="1" ht="20.399999999999999">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6"/>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7"/>
        <v>0</v>
      </c>
      <c r="AB759" s="229" t="str">
        <f t="shared" si="108"/>
        <v/>
      </c>
    </row>
    <row r="760" spans="1:28" s="228" customFormat="1" ht="20.399999999999999">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6"/>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7"/>
        <v>0</v>
      </c>
      <c r="AB760" s="229" t="str">
        <f t="shared" si="108"/>
        <v/>
      </c>
    </row>
    <row r="761" spans="1:28" s="228" customFormat="1" ht="20.399999999999999">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6"/>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7"/>
        <v>0</v>
      </c>
      <c r="AB761" s="229" t="str">
        <f t="shared" si="108"/>
        <v/>
      </c>
    </row>
    <row r="762" spans="1:28" s="228" customFormat="1" ht="20.399999999999999">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6"/>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7"/>
        <v>0</v>
      </c>
      <c r="AB762" s="229" t="str">
        <f t="shared" si="108"/>
        <v/>
      </c>
    </row>
    <row r="763" spans="1:28" s="228" customFormat="1" ht="20.399999999999999">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9">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10">IF(AND(C763="Smelter not listed",OR(LEN(D763)=0,LEN(E763)=0)),1,0)</f>
        <v>0</v>
      </c>
      <c r="AB763" s="229" t="str">
        <f t="shared" ref="AB763" si="111">B763&amp;C763</f>
        <v/>
      </c>
    </row>
    <row r="764" spans="1:28" s="228" customFormat="1" ht="20.399999999999999">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2">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3">IF(AND(C764="Smelter not listed",OR(LEN(D764)=0,LEN(E764)=0)),1,0)</f>
        <v>0</v>
      </c>
      <c r="AB764" s="229" t="str">
        <f t="shared" ref="AB764:AB795" si="114">B764&amp;C764</f>
        <v/>
      </c>
    </row>
    <row r="765" spans="1:28" s="228" customFormat="1" ht="20.399999999999999">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2"/>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3"/>
        <v>0</v>
      </c>
      <c r="AB765" s="229" t="str">
        <f t="shared" si="114"/>
        <v/>
      </c>
    </row>
    <row r="766" spans="1:28" s="228" customFormat="1" ht="20.399999999999999">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2"/>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3"/>
        <v>0</v>
      </c>
      <c r="AB766" s="229" t="str">
        <f t="shared" si="114"/>
        <v/>
      </c>
    </row>
    <row r="767" spans="1:28" s="228" customFormat="1" ht="20.399999999999999">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2"/>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3"/>
        <v>0</v>
      </c>
      <c r="AB767" s="229" t="str">
        <f t="shared" si="114"/>
        <v/>
      </c>
    </row>
    <row r="768" spans="1:28" s="228" customFormat="1" ht="20.399999999999999">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2"/>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3"/>
        <v>0</v>
      </c>
      <c r="AB768" s="229" t="str">
        <f t="shared" si="114"/>
        <v/>
      </c>
    </row>
    <row r="769" spans="1:28" s="228" customFormat="1" ht="20.399999999999999">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2"/>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3"/>
        <v>0</v>
      </c>
      <c r="AB769" s="229" t="str">
        <f t="shared" si="114"/>
        <v/>
      </c>
    </row>
    <row r="770" spans="1:28" s="228" customFormat="1" ht="20.399999999999999">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2"/>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3"/>
        <v>0</v>
      </c>
      <c r="AB770" s="229" t="str">
        <f t="shared" si="114"/>
        <v/>
      </c>
    </row>
    <row r="771" spans="1:28" s="228" customFormat="1" ht="20.399999999999999">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2"/>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3"/>
        <v>0</v>
      </c>
      <c r="AB771" s="229" t="str">
        <f t="shared" si="114"/>
        <v/>
      </c>
    </row>
    <row r="772" spans="1:28" s="228" customFormat="1" ht="20.399999999999999">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2"/>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3"/>
        <v>0</v>
      </c>
      <c r="AB772" s="229" t="str">
        <f t="shared" si="114"/>
        <v/>
      </c>
    </row>
    <row r="773" spans="1:28" s="228" customFormat="1" ht="20.399999999999999">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2"/>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3"/>
        <v>0</v>
      </c>
      <c r="AB773" s="229" t="str">
        <f t="shared" si="114"/>
        <v/>
      </c>
    </row>
    <row r="774" spans="1:28" s="228" customFormat="1" ht="20.399999999999999">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2"/>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3"/>
        <v>0</v>
      </c>
      <c r="AB774" s="229" t="str">
        <f t="shared" si="114"/>
        <v/>
      </c>
    </row>
    <row r="775" spans="1:28" s="228" customFormat="1" ht="20.399999999999999">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2"/>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3"/>
        <v>0</v>
      </c>
      <c r="AB775" s="229" t="str">
        <f t="shared" si="114"/>
        <v/>
      </c>
    </row>
    <row r="776" spans="1:28" s="228" customFormat="1" ht="20.399999999999999">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2"/>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3"/>
        <v>0</v>
      </c>
      <c r="AB776" s="229" t="str">
        <f t="shared" si="114"/>
        <v/>
      </c>
    </row>
    <row r="777" spans="1:28" s="228" customFormat="1" ht="20.399999999999999">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2"/>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3"/>
        <v>0</v>
      </c>
      <c r="AB777" s="229" t="str">
        <f t="shared" si="114"/>
        <v/>
      </c>
    </row>
    <row r="778" spans="1:28" s="228" customFormat="1" ht="20.399999999999999">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2"/>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3"/>
        <v>0</v>
      </c>
      <c r="AB778" s="229" t="str">
        <f t="shared" si="114"/>
        <v/>
      </c>
    </row>
    <row r="779" spans="1:28" s="228" customFormat="1" ht="20.399999999999999">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2"/>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3"/>
        <v>0</v>
      </c>
      <c r="AB779" s="229" t="str">
        <f t="shared" si="114"/>
        <v/>
      </c>
    </row>
    <row r="780" spans="1:28" s="228" customFormat="1" ht="20.399999999999999">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2"/>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3"/>
        <v>0</v>
      </c>
      <c r="AB780" s="229" t="str">
        <f t="shared" si="114"/>
        <v/>
      </c>
    </row>
    <row r="781" spans="1:28" s="228" customFormat="1" ht="20.399999999999999">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2"/>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3"/>
        <v>0</v>
      </c>
      <c r="AB781" s="229" t="str">
        <f t="shared" si="114"/>
        <v/>
      </c>
    </row>
    <row r="782" spans="1:28" s="228" customFormat="1" ht="20.399999999999999">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2"/>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3"/>
        <v>0</v>
      </c>
      <c r="AB782" s="229" t="str">
        <f t="shared" si="114"/>
        <v/>
      </c>
    </row>
    <row r="783" spans="1:28" s="228" customFormat="1" ht="20.399999999999999">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2"/>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3"/>
        <v>0</v>
      </c>
      <c r="AB783" s="229" t="str">
        <f t="shared" si="114"/>
        <v/>
      </c>
    </row>
    <row r="784" spans="1:28" s="228" customFormat="1" ht="20.399999999999999">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2"/>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3"/>
        <v>0</v>
      </c>
      <c r="AB784" s="229" t="str">
        <f t="shared" si="114"/>
        <v/>
      </c>
    </row>
    <row r="785" spans="1:28" s="228" customFormat="1" ht="20.399999999999999">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2"/>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3"/>
        <v>0</v>
      </c>
      <c r="AB785" s="229" t="str">
        <f t="shared" si="114"/>
        <v/>
      </c>
    </row>
    <row r="786" spans="1:28" s="228" customFormat="1" ht="20.399999999999999">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2"/>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3"/>
        <v>0</v>
      </c>
      <c r="AB786" s="229" t="str">
        <f t="shared" si="114"/>
        <v/>
      </c>
    </row>
    <row r="787" spans="1:28" s="228" customFormat="1" ht="20.399999999999999">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2"/>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3"/>
        <v>0</v>
      </c>
      <c r="AB787" s="229" t="str">
        <f t="shared" si="114"/>
        <v/>
      </c>
    </row>
    <row r="788" spans="1:28" s="228" customFormat="1" ht="20.399999999999999">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2"/>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3"/>
        <v>0</v>
      </c>
      <c r="AB788" s="229" t="str">
        <f t="shared" si="114"/>
        <v/>
      </c>
    </row>
    <row r="789" spans="1:28" s="228" customFormat="1" ht="20.399999999999999">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2"/>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3"/>
        <v>0</v>
      </c>
      <c r="AB789" s="229" t="str">
        <f t="shared" si="114"/>
        <v/>
      </c>
    </row>
    <row r="790" spans="1:28" s="228" customFormat="1" ht="20.399999999999999">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2"/>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3"/>
        <v>0</v>
      </c>
      <c r="AB790" s="229" t="str">
        <f t="shared" si="114"/>
        <v/>
      </c>
    </row>
    <row r="791" spans="1:28" s="228" customFormat="1" ht="20.399999999999999">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2"/>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3"/>
        <v>0</v>
      </c>
      <c r="AB791" s="229" t="str">
        <f t="shared" si="114"/>
        <v/>
      </c>
    </row>
    <row r="792" spans="1:28" s="228" customFormat="1" ht="20.399999999999999">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2"/>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3"/>
        <v>0</v>
      </c>
      <c r="AB792" s="229" t="str">
        <f t="shared" si="114"/>
        <v/>
      </c>
    </row>
    <row r="793" spans="1:28" s="228" customFormat="1" ht="20.399999999999999">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2"/>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3"/>
        <v>0</v>
      </c>
      <c r="AB793" s="229" t="str">
        <f t="shared" si="114"/>
        <v/>
      </c>
    </row>
    <row r="794" spans="1:28" s="228" customFormat="1" ht="20.399999999999999">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2"/>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3"/>
        <v>0</v>
      </c>
      <c r="AB794" s="229" t="str">
        <f t="shared" si="114"/>
        <v/>
      </c>
    </row>
    <row r="795" spans="1:28" s="228" customFormat="1" ht="20.399999999999999">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2"/>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3"/>
        <v>0</v>
      </c>
      <c r="AB795" s="229" t="str">
        <f t="shared" si="114"/>
        <v/>
      </c>
    </row>
    <row r="796" spans="1:28" s="228" customFormat="1" ht="20.399999999999999">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5">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6">IF(AND(C796="Smelter not listed",OR(LEN(D796)=0,LEN(E796)=0)),1,0)</f>
        <v>0</v>
      </c>
      <c r="AB796" s="229" t="str">
        <f t="shared" ref="AB796:AB826" si="117">B796&amp;C796</f>
        <v/>
      </c>
    </row>
    <row r="797" spans="1:28" s="228" customFormat="1" ht="20.399999999999999">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5"/>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6"/>
        <v>0</v>
      </c>
      <c r="AB797" s="229" t="str">
        <f t="shared" si="117"/>
        <v/>
      </c>
    </row>
    <row r="798" spans="1:28" s="228" customFormat="1" ht="20.399999999999999">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5"/>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6"/>
        <v>0</v>
      </c>
      <c r="AB798" s="229" t="str">
        <f t="shared" si="117"/>
        <v/>
      </c>
    </row>
    <row r="799" spans="1:28" s="228" customFormat="1" ht="20.399999999999999">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5"/>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6"/>
        <v>0</v>
      </c>
      <c r="AB799" s="229" t="str">
        <f t="shared" si="117"/>
        <v/>
      </c>
    </row>
    <row r="800" spans="1:28" s="228" customFormat="1" ht="20.399999999999999">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5"/>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6"/>
        <v>0</v>
      </c>
      <c r="AB800" s="229" t="str">
        <f t="shared" si="117"/>
        <v/>
      </c>
    </row>
    <row r="801" spans="1:28" s="228" customFormat="1" ht="20.399999999999999">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5"/>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6"/>
        <v>0</v>
      </c>
      <c r="AB801" s="229" t="str">
        <f t="shared" si="117"/>
        <v/>
      </c>
    </row>
    <row r="802" spans="1:28" s="228" customFormat="1" ht="20.399999999999999">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5"/>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6"/>
        <v>0</v>
      </c>
      <c r="AB802" s="229" t="str">
        <f t="shared" si="117"/>
        <v/>
      </c>
    </row>
    <row r="803" spans="1:28" s="228" customFormat="1" ht="20.399999999999999">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5"/>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6"/>
        <v>0</v>
      </c>
      <c r="AB803" s="229" t="str">
        <f t="shared" si="117"/>
        <v/>
      </c>
    </row>
    <row r="804" spans="1:28" s="228" customFormat="1" ht="20.399999999999999">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5"/>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6"/>
        <v>0</v>
      </c>
      <c r="AB804" s="229" t="str">
        <f t="shared" si="117"/>
        <v/>
      </c>
    </row>
    <row r="805" spans="1:28" s="228" customFormat="1" ht="20.399999999999999">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5"/>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6"/>
        <v>0</v>
      </c>
      <c r="AB805" s="229" t="str">
        <f t="shared" si="117"/>
        <v/>
      </c>
    </row>
    <row r="806" spans="1:28" s="228" customFormat="1" ht="20.399999999999999">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5"/>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6"/>
        <v>0</v>
      </c>
      <c r="AB806" s="229" t="str">
        <f t="shared" si="117"/>
        <v/>
      </c>
    </row>
    <row r="807" spans="1:28" s="228" customFormat="1" ht="20.399999999999999">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5"/>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6"/>
        <v>0</v>
      </c>
      <c r="AB807" s="229" t="str">
        <f t="shared" si="117"/>
        <v/>
      </c>
    </row>
    <row r="808" spans="1:28" s="228" customFormat="1" ht="20.399999999999999">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5"/>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6"/>
        <v>0</v>
      </c>
      <c r="AB808" s="229" t="str">
        <f t="shared" si="117"/>
        <v/>
      </c>
    </row>
    <row r="809" spans="1:28" s="228" customFormat="1" ht="20.399999999999999">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5"/>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6"/>
        <v>0</v>
      </c>
      <c r="AB809" s="229" t="str">
        <f t="shared" si="117"/>
        <v/>
      </c>
    </row>
    <row r="810" spans="1:28" s="228" customFormat="1" ht="20.399999999999999">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5"/>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6"/>
        <v>0</v>
      </c>
      <c r="AB810" s="229" t="str">
        <f t="shared" si="117"/>
        <v/>
      </c>
    </row>
    <row r="811" spans="1:28" s="228" customFormat="1" ht="20.399999999999999">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5"/>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6"/>
        <v>0</v>
      </c>
      <c r="AB811" s="229" t="str">
        <f t="shared" si="117"/>
        <v/>
      </c>
    </row>
    <row r="812" spans="1:28" s="228" customFormat="1" ht="20.399999999999999">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5"/>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6"/>
        <v>0</v>
      </c>
      <c r="AB812" s="229" t="str">
        <f t="shared" si="117"/>
        <v/>
      </c>
    </row>
    <row r="813" spans="1:28" s="228" customFormat="1" ht="20.399999999999999">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5"/>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6"/>
        <v>0</v>
      </c>
      <c r="AB813" s="229" t="str">
        <f t="shared" si="117"/>
        <v/>
      </c>
    </row>
    <row r="814" spans="1:28" s="228" customFormat="1" ht="20.399999999999999">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5"/>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6"/>
        <v>0</v>
      </c>
      <c r="AB814" s="229" t="str">
        <f t="shared" si="117"/>
        <v/>
      </c>
    </row>
    <row r="815" spans="1:28" s="228" customFormat="1" ht="20.399999999999999">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5"/>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6"/>
        <v>0</v>
      </c>
      <c r="AB815" s="229" t="str">
        <f t="shared" si="117"/>
        <v/>
      </c>
    </row>
    <row r="816" spans="1:28" s="228" customFormat="1" ht="20.399999999999999">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5"/>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6"/>
        <v>0</v>
      </c>
      <c r="AB816" s="229" t="str">
        <f t="shared" si="117"/>
        <v/>
      </c>
    </row>
    <row r="817" spans="1:28" s="228" customFormat="1" ht="20.399999999999999">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5"/>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6"/>
        <v>0</v>
      </c>
      <c r="AB817" s="229" t="str">
        <f t="shared" si="117"/>
        <v/>
      </c>
    </row>
    <row r="818" spans="1:28" s="228" customFormat="1" ht="20.399999999999999">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5"/>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6"/>
        <v>0</v>
      </c>
      <c r="AB818" s="229" t="str">
        <f t="shared" si="117"/>
        <v/>
      </c>
    </row>
    <row r="819" spans="1:28" s="228" customFormat="1" ht="20.399999999999999">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5"/>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6"/>
        <v>0</v>
      </c>
      <c r="AB819" s="229" t="str">
        <f t="shared" si="117"/>
        <v/>
      </c>
    </row>
    <row r="820" spans="1:28" s="228" customFormat="1" ht="20.399999999999999">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5"/>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6"/>
        <v>0</v>
      </c>
      <c r="AB820" s="229" t="str">
        <f t="shared" si="117"/>
        <v/>
      </c>
    </row>
    <row r="821" spans="1:28" s="228" customFormat="1" ht="20.399999999999999">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5"/>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6"/>
        <v>0</v>
      </c>
      <c r="AB821" s="229" t="str">
        <f t="shared" si="117"/>
        <v/>
      </c>
    </row>
    <row r="822" spans="1:28" s="228" customFormat="1" ht="20.399999999999999">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5"/>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6"/>
        <v>0</v>
      </c>
      <c r="AB822" s="229" t="str">
        <f t="shared" si="117"/>
        <v/>
      </c>
    </row>
    <row r="823" spans="1:28" s="228" customFormat="1" ht="20.399999999999999">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5"/>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6"/>
        <v>0</v>
      </c>
      <c r="AB823" s="229" t="str">
        <f t="shared" si="117"/>
        <v/>
      </c>
    </row>
    <row r="824" spans="1:28" s="228" customFormat="1" ht="20.399999999999999">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5"/>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6"/>
        <v>0</v>
      </c>
      <c r="AB824" s="229" t="str">
        <f t="shared" si="117"/>
        <v/>
      </c>
    </row>
    <row r="825" spans="1:28" s="228" customFormat="1" ht="20.399999999999999">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5"/>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6"/>
        <v>0</v>
      </c>
      <c r="AB825" s="229" t="str">
        <f t="shared" si="117"/>
        <v/>
      </c>
    </row>
    <row r="826" spans="1:28" s="228" customFormat="1" ht="20.399999999999999">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5"/>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6"/>
        <v>0</v>
      </c>
      <c r="AB826" s="229" t="str">
        <f t="shared" si="117"/>
        <v/>
      </c>
    </row>
    <row r="827" spans="1:28" s="228" customFormat="1" ht="20.399999999999999">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8">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9">IF(AND(C827="Smelter not listed",OR(LEN(D827)=0,LEN(E827)=0)),1,0)</f>
        <v>0</v>
      </c>
      <c r="AB827" s="229" t="str">
        <f t="shared" ref="AB827" si="120">B827&amp;C827</f>
        <v/>
      </c>
    </row>
    <row r="828" spans="1:28" s="228" customFormat="1" ht="20.399999999999999">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1">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2">IF(AND(C828="Smelter not listed",OR(LEN(D828)=0,LEN(E828)=0)),1,0)</f>
        <v>0</v>
      </c>
      <c r="AB828" s="229" t="str">
        <f t="shared" ref="AB828:AB859" si="123">B828&amp;C828</f>
        <v/>
      </c>
    </row>
    <row r="829" spans="1:28" s="228" customFormat="1" ht="20.399999999999999">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1"/>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2"/>
        <v>0</v>
      </c>
      <c r="AB829" s="229" t="str">
        <f t="shared" si="123"/>
        <v/>
      </c>
    </row>
    <row r="830" spans="1:28" s="228" customFormat="1" ht="20.399999999999999">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1"/>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2"/>
        <v>0</v>
      </c>
      <c r="AB830" s="229" t="str">
        <f t="shared" si="123"/>
        <v/>
      </c>
    </row>
    <row r="831" spans="1:28" s="228" customFormat="1" ht="20.399999999999999">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1"/>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2"/>
        <v>0</v>
      </c>
      <c r="AB831" s="229" t="str">
        <f t="shared" si="123"/>
        <v/>
      </c>
    </row>
    <row r="832" spans="1:28" s="228" customFormat="1" ht="20.399999999999999">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1"/>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2"/>
        <v>0</v>
      </c>
      <c r="AB832" s="229" t="str">
        <f t="shared" si="123"/>
        <v/>
      </c>
    </row>
    <row r="833" spans="1:28" s="228" customFormat="1" ht="20.399999999999999">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1"/>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2"/>
        <v>0</v>
      </c>
      <c r="AB833" s="229" t="str">
        <f t="shared" si="123"/>
        <v/>
      </c>
    </row>
    <row r="834" spans="1:28" s="228" customFormat="1" ht="20.399999999999999">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1"/>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2"/>
        <v>0</v>
      </c>
      <c r="AB834" s="229" t="str">
        <f t="shared" si="123"/>
        <v/>
      </c>
    </row>
    <row r="835" spans="1:28" s="228" customFormat="1" ht="20.399999999999999">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1"/>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2"/>
        <v>0</v>
      </c>
      <c r="AB835" s="229" t="str">
        <f t="shared" si="123"/>
        <v/>
      </c>
    </row>
    <row r="836" spans="1:28" s="228" customFormat="1" ht="20.399999999999999">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1"/>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2"/>
        <v>0</v>
      </c>
      <c r="AB836" s="229" t="str">
        <f t="shared" si="123"/>
        <v/>
      </c>
    </row>
    <row r="837" spans="1:28" s="228" customFormat="1" ht="20.399999999999999">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1"/>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2"/>
        <v>0</v>
      </c>
      <c r="AB837" s="229" t="str">
        <f t="shared" si="123"/>
        <v/>
      </c>
    </row>
    <row r="838" spans="1:28" s="228" customFormat="1" ht="20.399999999999999">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1"/>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2"/>
        <v>0</v>
      </c>
      <c r="AB838" s="229" t="str">
        <f t="shared" si="123"/>
        <v/>
      </c>
    </row>
    <row r="839" spans="1:28" s="228" customFormat="1" ht="20.399999999999999">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1"/>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2"/>
        <v>0</v>
      </c>
      <c r="AB839" s="229" t="str">
        <f t="shared" si="123"/>
        <v/>
      </c>
    </row>
    <row r="840" spans="1:28" s="228" customFormat="1" ht="20.399999999999999">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1"/>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2"/>
        <v>0</v>
      </c>
      <c r="AB840" s="229" t="str">
        <f t="shared" si="123"/>
        <v/>
      </c>
    </row>
    <row r="841" spans="1:28" s="228" customFormat="1" ht="20.399999999999999">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1"/>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2"/>
        <v>0</v>
      </c>
      <c r="AB841" s="229" t="str">
        <f t="shared" si="123"/>
        <v/>
      </c>
    </row>
    <row r="842" spans="1:28" s="228" customFormat="1" ht="20.399999999999999">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1"/>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2"/>
        <v>0</v>
      </c>
      <c r="AB842" s="229" t="str">
        <f t="shared" si="123"/>
        <v/>
      </c>
    </row>
    <row r="843" spans="1:28" s="228" customFormat="1" ht="20.399999999999999">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1"/>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2"/>
        <v>0</v>
      </c>
      <c r="AB843" s="229" t="str">
        <f t="shared" si="123"/>
        <v/>
      </c>
    </row>
    <row r="844" spans="1:28" s="228" customFormat="1" ht="20.399999999999999">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1"/>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2"/>
        <v>0</v>
      </c>
      <c r="AB844" s="229" t="str">
        <f t="shared" si="123"/>
        <v/>
      </c>
    </row>
    <row r="845" spans="1:28" s="228" customFormat="1" ht="20.399999999999999">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1"/>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2"/>
        <v>0</v>
      </c>
      <c r="AB845" s="229" t="str">
        <f t="shared" si="123"/>
        <v/>
      </c>
    </row>
    <row r="846" spans="1:28" s="228" customFormat="1" ht="20.399999999999999">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1"/>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2"/>
        <v>0</v>
      </c>
      <c r="AB846" s="229" t="str">
        <f t="shared" si="123"/>
        <v/>
      </c>
    </row>
    <row r="847" spans="1:28" s="228" customFormat="1" ht="20.399999999999999">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1"/>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2"/>
        <v>0</v>
      </c>
      <c r="AB847" s="229" t="str">
        <f t="shared" si="123"/>
        <v/>
      </c>
    </row>
    <row r="848" spans="1:28" s="228" customFormat="1" ht="20.399999999999999">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1"/>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2"/>
        <v>0</v>
      </c>
      <c r="AB848" s="229" t="str">
        <f t="shared" si="123"/>
        <v/>
      </c>
    </row>
    <row r="849" spans="1:28" s="228" customFormat="1" ht="20.399999999999999">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1"/>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2"/>
        <v>0</v>
      </c>
      <c r="AB849" s="229" t="str">
        <f t="shared" si="123"/>
        <v/>
      </c>
    </row>
    <row r="850" spans="1:28" s="228" customFormat="1" ht="20.399999999999999">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1"/>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2"/>
        <v>0</v>
      </c>
      <c r="AB850" s="229" t="str">
        <f t="shared" si="123"/>
        <v/>
      </c>
    </row>
    <row r="851" spans="1:28" s="228" customFormat="1" ht="20.399999999999999">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1"/>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2"/>
        <v>0</v>
      </c>
      <c r="AB851" s="229" t="str">
        <f t="shared" si="123"/>
        <v/>
      </c>
    </row>
    <row r="852" spans="1:28" s="228" customFormat="1" ht="20.399999999999999">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1"/>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2"/>
        <v>0</v>
      </c>
      <c r="AB852" s="229" t="str">
        <f t="shared" si="123"/>
        <v/>
      </c>
    </row>
    <row r="853" spans="1:28" s="228" customFormat="1" ht="20.399999999999999">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1"/>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2"/>
        <v>0</v>
      </c>
      <c r="AB853" s="229" t="str">
        <f t="shared" si="123"/>
        <v/>
      </c>
    </row>
    <row r="854" spans="1:28" s="228" customFormat="1" ht="20.399999999999999">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1"/>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2"/>
        <v>0</v>
      </c>
      <c r="AB854" s="229" t="str">
        <f t="shared" si="123"/>
        <v/>
      </c>
    </row>
    <row r="855" spans="1:28" s="228" customFormat="1" ht="20.399999999999999">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1"/>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2"/>
        <v>0</v>
      </c>
      <c r="AB855" s="229" t="str">
        <f t="shared" si="123"/>
        <v/>
      </c>
    </row>
    <row r="856" spans="1:28" s="228" customFormat="1" ht="20.399999999999999">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1"/>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2"/>
        <v>0</v>
      </c>
      <c r="AB856" s="229" t="str">
        <f t="shared" si="123"/>
        <v/>
      </c>
    </row>
    <row r="857" spans="1:28" s="228" customFormat="1" ht="20.399999999999999">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1"/>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2"/>
        <v>0</v>
      </c>
      <c r="AB857" s="229" t="str">
        <f t="shared" si="123"/>
        <v/>
      </c>
    </row>
    <row r="858" spans="1:28" s="228" customFormat="1" ht="20.399999999999999">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1"/>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2"/>
        <v>0</v>
      </c>
      <c r="AB858" s="229" t="str">
        <f t="shared" si="123"/>
        <v/>
      </c>
    </row>
    <row r="859" spans="1:28" s="228" customFormat="1" ht="20.399999999999999">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1"/>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2"/>
        <v>0</v>
      </c>
      <c r="AB859" s="229" t="str">
        <f t="shared" si="123"/>
        <v/>
      </c>
    </row>
    <row r="860" spans="1:28" s="228" customFormat="1" ht="20.399999999999999">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4">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5">IF(AND(C860="Smelter not listed",OR(LEN(D860)=0,LEN(E860)=0)),1,0)</f>
        <v>0</v>
      </c>
      <c r="AB860" s="229" t="str">
        <f t="shared" ref="AB860:AB890" si="126">B860&amp;C860</f>
        <v/>
      </c>
    </row>
    <row r="861" spans="1:28" s="228" customFormat="1" ht="20.399999999999999">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4"/>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5"/>
        <v>0</v>
      </c>
      <c r="AB861" s="229" t="str">
        <f t="shared" si="126"/>
        <v/>
      </c>
    </row>
    <row r="862" spans="1:28" s="228" customFormat="1" ht="20.399999999999999">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4"/>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5"/>
        <v>0</v>
      </c>
      <c r="AB862" s="229" t="str">
        <f t="shared" si="126"/>
        <v/>
      </c>
    </row>
    <row r="863" spans="1:28" s="228" customFormat="1" ht="20.399999999999999">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4"/>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5"/>
        <v>0</v>
      </c>
      <c r="AB863" s="229" t="str">
        <f t="shared" si="126"/>
        <v/>
      </c>
    </row>
    <row r="864" spans="1:28" s="228" customFormat="1" ht="20.399999999999999">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4"/>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5"/>
        <v>0</v>
      </c>
      <c r="AB864" s="229" t="str">
        <f t="shared" si="126"/>
        <v/>
      </c>
    </row>
    <row r="865" spans="1:28" s="228" customFormat="1" ht="20.399999999999999">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4"/>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5"/>
        <v>0</v>
      </c>
      <c r="AB865" s="229" t="str">
        <f t="shared" si="126"/>
        <v/>
      </c>
    </row>
    <row r="866" spans="1:28" s="228" customFormat="1" ht="20.399999999999999">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4"/>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5"/>
        <v>0</v>
      </c>
      <c r="AB866" s="229" t="str">
        <f t="shared" si="126"/>
        <v/>
      </c>
    </row>
    <row r="867" spans="1:28" s="228" customFormat="1" ht="20.399999999999999">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4"/>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5"/>
        <v>0</v>
      </c>
      <c r="AB867" s="229" t="str">
        <f t="shared" si="126"/>
        <v/>
      </c>
    </row>
    <row r="868" spans="1:28" s="228" customFormat="1" ht="20.399999999999999">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4"/>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5"/>
        <v>0</v>
      </c>
      <c r="AB868" s="229" t="str">
        <f t="shared" si="126"/>
        <v/>
      </c>
    </row>
    <row r="869" spans="1:28" s="228" customFormat="1" ht="20.399999999999999">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4"/>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5"/>
        <v>0</v>
      </c>
      <c r="AB869" s="229" t="str">
        <f t="shared" si="126"/>
        <v/>
      </c>
    </row>
    <row r="870" spans="1:28" s="228" customFormat="1" ht="20.399999999999999">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4"/>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5"/>
        <v>0</v>
      </c>
      <c r="AB870" s="229" t="str">
        <f t="shared" si="126"/>
        <v/>
      </c>
    </row>
    <row r="871" spans="1:28" s="228" customFormat="1" ht="20.399999999999999">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4"/>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5"/>
        <v>0</v>
      </c>
      <c r="AB871" s="229" t="str">
        <f t="shared" si="126"/>
        <v/>
      </c>
    </row>
    <row r="872" spans="1:28" s="228" customFormat="1" ht="20.399999999999999">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4"/>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5"/>
        <v>0</v>
      </c>
      <c r="AB872" s="229" t="str">
        <f t="shared" si="126"/>
        <v/>
      </c>
    </row>
    <row r="873" spans="1:28" s="228" customFormat="1" ht="20.399999999999999">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4"/>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5"/>
        <v>0</v>
      </c>
      <c r="AB873" s="229" t="str">
        <f t="shared" si="126"/>
        <v/>
      </c>
    </row>
    <row r="874" spans="1:28" s="228" customFormat="1" ht="20.399999999999999">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4"/>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5"/>
        <v>0</v>
      </c>
      <c r="AB874" s="229" t="str">
        <f t="shared" si="126"/>
        <v/>
      </c>
    </row>
    <row r="875" spans="1:28" s="228" customFormat="1" ht="20.399999999999999">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4"/>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5"/>
        <v>0</v>
      </c>
      <c r="AB875" s="229" t="str">
        <f t="shared" si="126"/>
        <v/>
      </c>
    </row>
    <row r="876" spans="1:28" s="228" customFormat="1" ht="20.399999999999999">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4"/>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5"/>
        <v>0</v>
      </c>
      <c r="AB876" s="229" t="str">
        <f t="shared" si="126"/>
        <v/>
      </c>
    </row>
    <row r="877" spans="1:28" s="228" customFormat="1" ht="20.399999999999999">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4"/>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5"/>
        <v>0</v>
      </c>
      <c r="AB877" s="229" t="str">
        <f t="shared" si="126"/>
        <v/>
      </c>
    </row>
    <row r="878" spans="1:28" s="228" customFormat="1" ht="20.399999999999999">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4"/>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5"/>
        <v>0</v>
      </c>
      <c r="AB878" s="229" t="str">
        <f t="shared" si="126"/>
        <v/>
      </c>
    </row>
    <row r="879" spans="1:28" s="228" customFormat="1" ht="20.399999999999999">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4"/>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5"/>
        <v>0</v>
      </c>
      <c r="AB879" s="229" t="str">
        <f t="shared" si="126"/>
        <v/>
      </c>
    </row>
    <row r="880" spans="1:28" s="228" customFormat="1" ht="20.399999999999999">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4"/>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5"/>
        <v>0</v>
      </c>
      <c r="AB880" s="229" t="str">
        <f t="shared" si="126"/>
        <v/>
      </c>
    </row>
    <row r="881" spans="1:28" s="228" customFormat="1" ht="20.399999999999999">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4"/>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5"/>
        <v>0</v>
      </c>
      <c r="AB881" s="229" t="str">
        <f t="shared" si="126"/>
        <v/>
      </c>
    </row>
    <row r="882" spans="1:28" s="228" customFormat="1" ht="20.399999999999999">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4"/>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5"/>
        <v>0</v>
      </c>
      <c r="AB882" s="229" t="str">
        <f t="shared" si="126"/>
        <v/>
      </c>
    </row>
    <row r="883" spans="1:28" s="228" customFormat="1" ht="20.399999999999999">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4"/>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5"/>
        <v>0</v>
      </c>
      <c r="AB883" s="229" t="str">
        <f t="shared" si="126"/>
        <v/>
      </c>
    </row>
    <row r="884" spans="1:28" s="228" customFormat="1" ht="20.399999999999999">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4"/>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5"/>
        <v>0</v>
      </c>
      <c r="AB884" s="229" t="str">
        <f t="shared" si="126"/>
        <v/>
      </c>
    </row>
    <row r="885" spans="1:28" s="228" customFormat="1" ht="20.399999999999999">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4"/>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5"/>
        <v>0</v>
      </c>
      <c r="AB885" s="229" t="str">
        <f t="shared" si="126"/>
        <v/>
      </c>
    </row>
    <row r="886" spans="1:28" s="228" customFormat="1" ht="20.399999999999999">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4"/>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5"/>
        <v>0</v>
      </c>
      <c r="AB886" s="229" t="str">
        <f t="shared" si="126"/>
        <v/>
      </c>
    </row>
    <row r="887" spans="1:28" s="228" customFormat="1" ht="20.399999999999999">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4"/>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5"/>
        <v>0</v>
      </c>
      <c r="AB887" s="229" t="str">
        <f t="shared" si="126"/>
        <v/>
      </c>
    </row>
    <row r="888" spans="1:28" s="228" customFormat="1" ht="20.399999999999999">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4"/>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5"/>
        <v>0</v>
      </c>
      <c r="AB888" s="229" t="str">
        <f t="shared" si="126"/>
        <v/>
      </c>
    </row>
    <row r="889" spans="1:28" s="228" customFormat="1" ht="20.399999999999999">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4"/>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5"/>
        <v>0</v>
      </c>
      <c r="AB889" s="229" t="str">
        <f t="shared" si="126"/>
        <v/>
      </c>
    </row>
    <row r="890" spans="1:28" s="228" customFormat="1" ht="20.399999999999999">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4"/>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5"/>
        <v>0</v>
      </c>
      <c r="AB890" s="229" t="str">
        <f t="shared" si="126"/>
        <v/>
      </c>
    </row>
    <row r="891" spans="1:28" s="228" customFormat="1" ht="20.399999999999999">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7">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8">IF(AND(C891="Smelter not listed",OR(LEN(D891)=0,LEN(E891)=0)),1,0)</f>
        <v>0</v>
      </c>
      <c r="AB891" s="229" t="str">
        <f t="shared" ref="AB891" si="129">B891&amp;C891</f>
        <v/>
      </c>
    </row>
    <row r="892" spans="1:28" s="228" customFormat="1" ht="20.399999999999999">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30">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1">IF(AND(C892="Smelter not listed",OR(LEN(D892)=0,LEN(E892)=0)),1,0)</f>
        <v>0</v>
      </c>
      <c r="AB892" s="229" t="str">
        <f t="shared" ref="AB892:AB923" si="132">B892&amp;C892</f>
        <v/>
      </c>
    </row>
    <row r="893" spans="1:28" s="228" customFormat="1" ht="20.399999999999999">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30"/>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1"/>
        <v>0</v>
      </c>
      <c r="AB893" s="229" t="str">
        <f t="shared" si="132"/>
        <v/>
      </c>
    </row>
    <row r="894" spans="1:28" s="228" customFormat="1" ht="20.399999999999999">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30"/>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1"/>
        <v>0</v>
      </c>
      <c r="AB894" s="229" t="str">
        <f t="shared" si="132"/>
        <v/>
      </c>
    </row>
    <row r="895" spans="1:28" s="228" customFormat="1" ht="20.399999999999999">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30"/>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1"/>
        <v>0</v>
      </c>
      <c r="AB895" s="229" t="str">
        <f t="shared" si="132"/>
        <v/>
      </c>
    </row>
    <row r="896" spans="1:28" s="228" customFormat="1" ht="20.399999999999999">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30"/>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1"/>
        <v>0</v>
      </c>
      <c r="AB896" s="229" t="str">
        <f t="shared" si="132"/>
        <v/>
      </c>
    </row>
    <row r="897" spans="1:28" s="228" customFormat="1" ht="20.399999999999999">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30"/>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1"/>
        <v>0</v>
      </c>
      <c r="AB897" s="229" t="str">
        <f t="shared" si="132"/>
        <v/>
      </c>
    </row>
    <row r="898" spans="1:28" s="228" customFormat="1" ht="20.399999999999999">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30"/>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1"/>
        <v>0</v>
      </c>
      <c r="AB898" s="229" t="str">
        <f t="shared" si="132"/>
        <v/>
      </c>
    </row>
    <row r="899" spans="1:28" s="228" customFormat="1" ht="20.399999999999999">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30"/>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1"/>
        <v>0</v>
      </c>
      <c r="AB899" s="229" t="str">
        <f t="shared" si="132"/>
        <v/>
      </c>
    </row>
    <row r="900" spans="1:28" s="228" customFormat="1" ht="20.399999999999999">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30"/>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1"/>
        <v>0</v>
      </c>
      <c r="AB900" s="229" t="str">
        <f t="shared" si="132"/>
        <v/>
      </c>
    </row>
    <row r="901" spans="1:28" s="228" customFormat="1" ht="20.399999999999999">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30"/>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1"/>
        <v>0</v>
      </c>
      <c r="AB901" s="229" t="str">
        <f t="shared" si="132"/>
        <v/>
      </c>
    </row>
    <row r="902" spans="1:28" s="228" customFormat="1" ht="20.399999999999999">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30"/>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1"/>
        <v>0</v>
      </c>
      <c r="AB902" s="229" t="str">
        <f t="shared" si="132"/>
        <v/>
      </c>
    </row>
    <row r="903" spans="1:28" s="228" customFormat="1" ht="20.399999999999999">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30"/>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1"/>
        <v>0</v>
      </c>
      <c r="AB903" s="229" t="str">
        <f t="shared" si="132"/>
        <v/>
      </c>
    </row>
    <row r="904" spans="1:28" s="228" customFormat="1" ht="20.399999999999999">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30"/>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1"/>
        <v>0</v>
      </c>
      <c r="AB904" s="229" t="str">
        <f t="shared" si="132"/>
        <v/>
      </c>
    </row>
    <row r="905" spans="1:28" s="228" customFormat="1" ht="20.399999999999999">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30"/>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1"/>
        <v>0</v>
      </c>
      <c r="AB905" s="229" t="str">
        <f t="shared" si="132"/>
        <v/>
      </c>
    </row>
    <row r="906" spans="1:28" s="228" customFormat="1" ht="20.399999999999999">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30"/>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1"/>
        <v>0</v>
      </c>
      <c r="AB906" s="229" t="str">
        <f t="shared" si="132"/>
        <v/>
      </c>
    </row>
    <row r="907" spans="1:28" s="228" customFormat="1" ht="20.399999999999999">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30"/>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1"/>
        <v>0</v>
      </c>
      <c r="AB907" s="229" t="str">
        <f t="shared" si="132"/>
        <v/>
      </c>
    </row>
    <row r="908" spans="1:28" s="228" customFormat="1" ht="20.399999999999999">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30"/>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1"/>
        <v>0</v>
      </c>
      <c r="AB908" s="229" t="str">
        <f t="shared" si="132"/>
        <v/>
      </c>
    </row>
    <row r="909" spans="1:28" s="228" customFormat="1" ht="20.399999999999999">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30"/>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1"/>
        <v>0</v>
      </c>
      <c r="AB909" s="229" t="str">
        <f t="shared" si="132"/>
        <v/>
      </c>
    </row>
    <row r="910" spans="1:28" s="228" customFormat="1" ht="20.399999999999999">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30"/>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1"/>
        <v>0</v>
      </c>
      <c r="AB910" s="229" t="str">
        <f t="shared" si="132"/>
        <v/>
      </c>
    </row>
    <row r="911" spans="1:28" s="228" customFormat="1" ht="20.399999999999999">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30"/>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1"/>
        <v>0</v>
      </c>
      <c r="AB911" s="229" t="str">
        <f t="shared" si="132"/>
        <v/>
      </c>
    </row>
    <row r="912" spans="1:28" s="228" customFormat="1" ht="20.399999999999999">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30"/>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1"/>
        <v>0</v>
      </c>
      <c r="AB912" s="229" t="str">
        <f t="shared" si="132"/>
        <v/>
      </c>
    </row>
    <row r="913" spans="1:28" s="228" customFormat="1" ht="20.399999999999999">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30"/>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1"/>
        <v>0</v>
      </c>
      <c r="AB913" s="229" t="str">
        <f t="shared" si="132"/>
        <v/>
      </c>
    </row>
    <row r="914" spans="1:28" s="228" customFormat="1" ht="20.399999999999999">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30"/>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1"/>
        <v>0</v>
      </c>
      <c r="AB914" s="229" t="str">
        <f t="shared" si="132"/>
        <v/>
      </c>
    </row>
    <row r="915" spans="1:28" s="228" customFormat="1" ht="20.399999999999999">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30"/>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1"/>
        <v>0</v>
      </c>
      <c r="AB915" s="229" t="str">
        <f t="shared" si="132"/>
        <v/>
      </c>
    </row>
    <row r="916" spans="1:28" s="228" customFormat="1" ht="20.399999999999999">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30"/>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1"/>
        <v>0</v>
      </c>
      <c r="AB916" s="229" t="str">
        <f t="shared" si="132"/>
        <v/>
      </c>
    </row>
    <row r="917" spans="1:28" s="228" customFormat="1" ht="20.399999999999999">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30"/>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1"/>
        <v>0</v>
      </c>
      <c r="AB917" s="229" t="str">
        <f t="shared" si="132"/>
        <v/>
      </c>
    </row>
    <row r="918" spans="1:28" s="228" customFormat="1" ht="20.399999999999999">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30"/>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1"/>
        <v>0</v>
      </c>
      <c r="AB918" s="229" t="str">
        <f t="shared" si="132"/>
        <v/>
      </c>
    </row>
    <row r="919" spans="1:28" s="228" customFormat="1" ht="20.399999999999999">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30"/>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1"/>
        <v>0</v>
      </c>
      <c r="AB919" s="229" t="str">
        <f t="shared" si="132"/>
        <v/>
      </c>
    </row>
    <row r="920" spans="1:28" s="228" customFormat="1" ht="20.399999999999999">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30"/>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1"/>
        <v>0</v>
      </c>
      <c r="AB920" s="229" t="str">
        <f t="shared" si="132"/>
        <v/>
      </c>
    </row>
    <row r="921" spans="1:28" s="228" customFormat="1" ht="20.399999999999999">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30"/>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1"/>
        <v>0</v>
      </c>
      <c r="AB921" s="229" t="str">
        <f t="shared" si="132"/>
        <v/>
      </c>
    </row>
    <row r="922" spans="1:28" s="228" customFormat="1" ht="20.399999999999999">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30"/>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1"/>
        <v>0</v>
      </c>
      <c r="AB922" s="229" t="str">
        <f t="shared" si="132"/>
        <v/>
      </c>
    </row>
    <row r="923" spans="1:28" s="228" customFormat="1" ht="20.399999999999999">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30"/>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1"/>
        <v>0</v>
      </c>
      <c r="AB923" s="229" t="str">
        <f t="shared" si="132"/>
        <v/>
      </c>
    </row>
    <row r="924" spans="1:28" s="228" customFormat="1" ht="20.399999999999999">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3">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4">IF(AND(C924="Smelter not listed",OR(LEN(D924)=0,LEN(E924)=0)),1,0)</f>
        <v>0</v>
      </c>
      <c r="AB924" s="229" t="str">
        <f t="shared" ref="AB924:AB954" si="135">B924&amp;C924</f>
        <v/>
      </c>
    </row>
    <row r="925" spans="1:28" s="228" customFormat="1" ht="20.399999999999999">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3"/>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4"/>
        <v>0</v>
      </c>
      <c r="AB925" s="229" t="str">
        <f t="shared" si="135"/>
        <v/>
      </c>
    </row>
    <row r="926" spans="1:28" s="228" customFormat="1" ht="20.399999999999999">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3"/>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4"/>
        <v>0</v>
      </c>
      <c r="AB926" s="229" t="str">
        <f t="shared" si="135"/>
        <v/>
      </c>
    </row>
    <row r="927" spans="1:28" s="228" customFormat="1" ht="20.399999999999999">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3"/>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4"/>
        <v>0</v>
      </c>
      <c r="AB927" s="229" t="str">
        <f t="shared" si="135"/>
        <v/>
      </c>
    </row>
    <row r="928" spans="1:28" s="228" customFormat="1" ht="20.399999999999999">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3"/>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4"/>
        <v>0</v>
      </c>
      <c r="AB928" s="229" t="str">
        <f t="shared" si="135"/>
        <v/>
      </c>
    </row>
    <row r="929" spans="1:28" s="228" customFormat="1" ht="20.399999999999999">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3"/>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4"/>
        <v>0</v>
      </c>
      <c r="AB929" s="229" t="str">
        <f t="shared" si="135"/>
        <v/>
      </c>
    </row>
    <row r="930" spans="1:28" s="228" customFormat="1" ht="20.399999999999999">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3"/>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4"/>
        <v>0</v>
      </c>
      <c r="AB930" s="229" t="str">
        <f t="shared" si="135"/>
        <v/>
      </c>
    </row>
    <row r="931" spans="1:28" s="228" customFormat="1" ht="20.399999999999999">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3"/>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4"/>
        <v>0</v>
      </c>
      <c r="AB931" s="229" t="str">
        <f t="shared" si="135"/>
        <v/>
      </c>
    </row>
    <row r="932" spans="1:28" s="228" customFormat="1" ht="20.399999999999999">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3"/>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4"/>
        <v>0</v>
      </c>
      <c r="AB932" s="229" t="str">
        <f t="shared" si="135"/>
        <v/>
      </c>
    </row>
    <row r="933" spans="1:28" s="228" customFormat="1" ht="20.399999999999999">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3"/>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4"/>
        <v>0</v>
      </c>
      <c r="AB933" s="229" t="str">
        <f t="shared" si="135"/>
        <v/>
      </c>
    </row>
    <row r="934" spans="1:28" s="228" customFormat="1" ht="20.399999999999999">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3"/>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4"/>
        <v>0</v>
      </c>
      <c r="AB934" s="229" t="str">
        <f t="shared" si="135"/>
        <v/>
      </c>
    </row>
    <row r="935" spans="1:28" s="228" customFormat="1" ht="20.399999999999999">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3"/>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4"/>
        <v>0</v>
      </c>
      <c r="AB935" s="229" t="str">
        <f t="shared" si="135"/>
        <v/>
      </c>
    </row>
    <row r="936" spans="1:28" s="228" customFormat="1" ht="20.399999999999999">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3"/>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4"/>
        <v>0</v>
      </c>
      <c r="AB936" s="229" t="str">
        <f t="shared" si="135"/>
        <v/>
      </c>
    </row>
    <row r="937" spans="1:28" s="228" customFormat="1" ht="20.399999999999999">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3"/>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4"/>
        <v>0</v>
      </c>
      <c r="AB937" s="229" t="str">
        <f t="shared" si="135"/>
        <v/>
      </c>
    </row>
    <row r="938" spans="1:28" s="228" customFormat="1" ht="20.399999999999999">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3"/>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4"/>
        <v>0</v>
      </c>
      <c r="AB938" s="229" t="str">
        <f t="shared" si="135"/>
        <v/>
      </c>
    </row>
    <row r="939" spans="1:28" s="228" customFormat="1" ht="20.399999999999999">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3"/>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4"/>
        <v>0</v>
      </c>
      <c r="AB939" s="229" t="str">
        <f t="shared" si="135"/>
        <v/>
      </c>
    </row>
    <row r="940" spans="1:28" s="228" customFormat="1" ht="20.399999999999999">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3"/>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4"/>
        <v>0</v>
      </c>
      <c r="AB940" s="229" t="str">
        <f t="shared" si="135"/>
        <v/>
      </c>
    </row>
    <row r="941" spans="1:28" s="228" customFormat="1" ht="20.399999999999999">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3"/>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4"/>
        <v>0</v>
      </c>
      <c r="AB941" s="229" t="str">
        <f t="shared" si="135"/>
        <v/>
      </c>
    </row>
    <row r="942" spans="1:28" s="228" customFormat="1" ht="20.399999999999999">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3"/>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4"/>
        <v>0</v>
      </c>
      <c r="AB942" s="229" t="str">
        <f t="shared" si="135"/>
        <v/>
      </c>
    </row>
    <row r="943" spans="1:28" s="228" customFormat="1" ht="20.399999999999999">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3"/>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4"/>
        <v>0</v>
      </c>
      <c r="AB943" s="229" t="str">
        <f t="shared" si="135"/>
        <v/>
      </c>
    </row>
    <row r="944" spans="1:28" s="228" customFormat="1" ht="20.399999999999999">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3"/>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4"/>
        <v>0</v>
      </c>
      <c r="AB944" s="229" t="str">
        <f t="shared" si="135"/>
        <v/>
      </c>
    </row>
    <row r="945" spans="1:28" s="228" customFormat="1" ht="20.399999999999999">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3"/>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4"/>
        <v>0</v>
      </c>
      <c r="AB945" s="229" t="str">
        <f t="shared" si="135"/>
        <v/>
      </c>
    </row>
    <row r="946" spans="1:28" s="228" customFormat="1" ht="20.399999999999999">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3"/>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4"/>
        <v>0</v>
      </c>
      <c r="AB946" s="229" t="str">
        <f t="shared" si="135"/>
        <v/>
      </c>
    </row>
    <row r="947" spans="1:28" s="228" customFormat="1" ht="20.399999999999999">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3"/>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4"/>
        <v>0</v>
      </c>
      <c r="AB947" s="229" t="str">
        <f t="shared" si="135"/>
        <v/>
      </c>
    </row>
    <row r="948" spans="1:28" s="228" customFormat="1" ht="20.399999999999999">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3"/>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4"/>
        <v>0</v>
      </c>
      <c r="AB948" s="229" t="str">
        <f t="shared" si="135"/>
        <v/>
      </c>
    </row>
    <row r="949" spans="1:28" s="228" customFormat="1" ht="20.399999999999999">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3"/>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4"/>
        <v>0</v>
      </c>
      <c r="AB949" s="229" t="str">
        <f t="shared" si="135"/>
        <v/>
      </c>
    </row>
    <row r="950" spans="1:28" s="228" customFormat="1" ht="20.399999999999999">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3"/>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4"/>
        <v>0</v>
      </c>
      <c r="AB950" s="229" t="str">
        <f t="shared" si="135"/>
        <v/>
      </c>
    </row>
    <row r="951" spans="1:28" s="228" customFormat="1" ht="20.399999999999999">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3"/>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4"/>
        <v>0</v>
      </c>
      <c r="AB951" s="229" t="str">
        <f t="shared" si="135"/>
        <v/>
      </c>
    </row>
    <row r="952" spans="1:28" s="228" customFormat="1" ht="20.399999999999999">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3"/>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4"/>
        <v>0</v>
      </c>
      <c r="AB952" s="229" t="str">
        <f t="shared" si="135"/>
        <v/>
      </c>
    </row>
    <row r="953" spans="1:28" s="228" customFormat="1" ht="20.399999999999999">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3"/>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4"/>
        <v>0</v>
      </c>
      <c r="AB953" s="229" t="str">
        <f t="shared" si="135"/>
        <v/>
      </c>
    </row>
    <row r="954" spans="1:28" s="228" customFormat="1" ht="20.399999999999999">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3"/>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4"/>
        <v>0</v>
      </c>
      <c r="AB954" s="229" t="str">
        <f t="shared" si="135"/>
        <v/>
      </c>
    </row>
    <row r="955" spans="1:28" s="228" customFormat="1" ht="20.399999999999999">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6">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7">IF(AND(C955="Smelter not listed",OR(LEN(D955)=0,LEN(E955)=0)),1,0)</f>
        <v>0</v>
      </c>
      <c r="AB955" s="229" t="str">
        <f t="shared" ref="AB955" si="138">B955&amp;C955</f>
        <v/>
      </c>
    </row>
    <row r="956" spans="1:28" s="228" customFormat="1" ht="20.399999999999999">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9">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40">IF(AND(C956="Smelter not listed",OR(LEN(D956)=0,LEN(E956)=0)),1,0)</f>
        <v>0</v>
      </c>
      <c r="AB956" s="229" t="str">
        <f t="shared" ref="AB956:AB987" si="141">B956&amp;C956</f>
        <v/>
      </c>
    </row>
    <row r="957" spans="1:28" s="228" customFormat="1" ht="20.399999999999999">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9"/>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40"/>
        <v>0</v>
      </c>
      <c r="AB957" s="229" t="str">
        <f t="shared" si="141"/>
        <v/>
      </c>
    </row>
    <row r="958" spans="1:28" s="228" customFormat="1" ht="20.399999999999999">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9"/>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40"/>
        <v>0</v>
      </c>
      <c r="AB958" s="229" t="str">
        <f t="shared" si="141"/>
        <v/>
      </c>
    </row>
    <row r="959" spans="1:28" s="228" customFormat="1" ht="20.399999999999999">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9"/>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40"/>
        <v>0</v>
      </c>
      <c r="AB959" s="229" t="str">
        <f t="shared" si="141"/>
        <v/>
      </c>
    </row>
    <row r="960" spans="1:28" s="228" customFormat="1" ht="20.399999999999999">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9"/>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40"/>
        <v>0</v>
      </c>
      <c r="AB960" s="229" t="str">
        <f t="shared" si="141"/>
        <v/>
      </c>
    </row>
    <row r="961" spans="1:28" s="228" customFormat="1" ht="20.399999999999999">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9"/>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40"/>
        <v>0</v>
      </c>
      <c r="AB961" s="229" t="str">
        <f t="shared" si="141"/>
        <v/>
      </c>
    </row>
    <row r="962" spans="1:28" s="228" customFormat="1" ht="20.399999999999999">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9"/>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40"/>
        <v>0</v>
      </c>
      <c r="AB962" s="229" t="str">
        <f t="shared" si="141"/>
        <v/>
      </c>
    </row>
    <row r="963" spans="1:28" s="228" customFormat="1" ht="20.399999999999999">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9"/>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40"/>
        <v>0</v>
      </c>
      <c r="AB963" s="229" t="str">
        <f t="shared" si="141"/>
        <v/>
      </c>
    </row>
    <row r="964" spans="1:28" s="228" customFormat="1" ht="20.399999999999999">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9"/>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40"/>
        <v>0</v>
      </c>
      <c r="AB964" s="229" t="str">
        <f t="shared" si="141"/>
        <v/>
      </c>
    </row>
    <row r="965" spans="1:28" s="228" customFormat="1" ht="20.399999999999999">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9"/>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40"/>
        <v>0</v>
      </c>
      <c r="AB965" s="229" t="str">
        <f t="shared" si="141"/>
        <v/>
      </c>
    </row>
    <row r="966" spans="1:28" s="228" customFormat="1" ht="20.399999999999999">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9"/>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40"/>
        <v>0</v>
      </c>
      <c r="AB966" s="229" t="str">
        <f t="shared" si="141"/>
        <v/>
      </c>
    </row>
    <row r="967" spans="1:28" s="228" customFormat="1" ht="20.399999999999999">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9"/>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40"/>
        <v>0</v>
      </c>
      <c r="AB967" s="229" t="str">
        <f t="shared" si="141"/>
        <v/>
      </c>
    </row>
    <row r="968" spans="1:28" s="228" customFormat="1" ht="20.399999999999999">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9"/>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40"/>
        <v>0</v>
      </c>
      <c r="AB968" s="229" t="str">
        <f t="shared" si="141"/>
        <v/>
      </c>
    </row>
    <row r="969" spans="1:28" s="228" customFormat="1" ht="20.399999999999999">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9"/>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40"/>
        <v>0</v>
      </c>
      <c r="AB969" s="229" t="str">
        <f t="shared" si="141"/>
        <v/>
      </c>
    </row>
    <row r="970" spans="1:28" s="228" customFormat="1" ht="20.399999999999999">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9"/>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40"/>
        <v>0</v>
      </c>
      <c r="AB970" s="229" t="str">
        <f t="shared" si="141"/>
        <v/>
      </c>
    </row>
    <row r="971" spans="1:28" s="228" customFormat="1" ht="20.399999999999999">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9"/>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40"/>
        <v>0</v>
      </c>
      <c r="AB971" s="229" t="str">
        <f t="shared" si="141"/>
        <v/>
      </c>
    </row>
    <row r="972" spans="1:28" s="228" customFormat="1" ht="20.399999999999999">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9"/>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40"/>
        <v>0</v>
      </c>
      <c r="AB972" s="229" t="str">
        <f t="shared" si="141"/>
        <v/>
      </c>
    </row>
    <row r="973" spans="1:28" s="228" customFormat="1" ht="20.399999999999999">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9"/>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40"/>
        <v>0</v>
      </c>
      <c r="AB973" s="229" t="str">
        <f t="shared" si="141"/>
        <v/>
      </c>
    </row>
    <row r="974" spans="1:28" s="228" customFormat="1" ht="20.399999999999999">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9"/>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40"/>
        <v>0</v>
      </c>
      <c r="AB974" s="229" t="str">
        <f t="shared" si="141"/>
        <v/>
      </c>
    </row>
    <row r="975" spans="1:28" s="228" customFormat="1" ht="20.399999999999999">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9"/>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40"/>
        <v>0</v>
      </c>
      <c r="AB975" s="229" t="str">
        <f t="shared" si="141"/>
        <v/>
      </c>
    </row>
    <row r="976" spans="1:28" s="228" customFormat="1" ht="20.399999999999999">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9"/>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40"/>
        <v>0</v>
      </c>
      <c r="AB976" s="229" t="str">
        <f t="shared" si="141"/>
        <v/>
      </c>
    </row>
    <row r="977" spans="1:28" s="228" customFormat="1" ht="20.399999999999999">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9"/>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40"/>
        <v>0</v>
      </c>
      <c r="AB977" s="229" t="str">
        <f t="shared" si="141"/>
        <v/>
      </c>
    </row>
    <row r="978" spans="1:28" s="228" customFormat="1" ht="20.399999999999999">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9"/>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40"/>
        <v>0</v>
      </c>
      <c r="AB978" s="229" t="str">
        <f t="shared" si="141"/>
        <v/>
      </c>
    </row>
    <row r="979" spans="1:28" s="228" customFormat="1" ht="20.399999999999999">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9"/>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40"/>
        <v>0</v>
      </c>
      <c r="AB979" s="229" t="str">
        <f t="shared" si="141"/>
        <v/>
      </c>
    </row>
    <row r="980" spans="1:28" s="228" customFormat="1" ht="20.399999999999999">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9"/>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40"/>
        <v>0</v>
      </c>
      <c r="AB980" s="229" t="str">
        <f t="shared" si="141"/>
        <v/>
      </c>
    </row>
    <row r="981" spans="1:28" s="228" customFormat="1" ht="20.399999999999999">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9"/>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40"/>
        <v>0</v>
      </c>
      <c r="AB981" s="229" t="str">
        <f t="shared" si="141"/>
        <v/>
      </c>
    </row>
    <row r="982" spans="1:28" s="228" customFormat="1" ht="20.399999999999999">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9"/>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40"/>
        <v>0</v>
      </c>
      <c r="AB982" s="229" t="str">
        <f t="shared" si="141"/>
        <v/>
      </c>
    </row>
    <row r="983" spans="1:28" s="228" customFormat="1" ht="20.399999999999999">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9"/>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40"/>
        <v>0</v>
      </c>
      <c r="AB983" s="229" t="str">
        <f t="shared" si="141"/>
        <v/>
      </c>
    </row>
    <row r="984" spans="1:28" s="228" customFormat="1" ht="20.399999999999999">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9"/>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40"/>
        <v>0</v>
      </c>
      <c r="AB984" s="229" t="str">
        <f t="shared" si="141"/>
        <v/>
      </c>
    </row>
    <row r="985" spans="1:28" s="228" customFormat="1" ht="20.399999999999999">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9"/>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40"/>
        <v>0</v>
      </c>
      <c r="AB985" s="229" t="str">
        <f t="shared" si="141"/>
        <v/>
      </c>
    </row>
    <row r="986" spans="1:28" s="228" customFormat="1" ht="20.399999999999999">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9"/>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40"/>
        <v>0</v>
      </c>
      <c r="AB986" s="229" t="str">
        <f t="shared" si="141"/>
        <v/>
      </c>
    </row>
    <row r="987" spans="1:28" s="228" customFormat="1" ht="20.399999999999999">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9"/>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40"/>
        <v>0</v>
      </c>
      <c r="AB987" s="229" t="str">
        <f t="shared" si="141"/>
        <v/>
      </c>
    </row>
    <row r="988" spans="1:28" s="228" customFormat="1" ht="20.399999999999999">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2">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3">IF(AND(C988="Smelter not listed",OR(LEN(D988)=0,LEN(E988)=0)),1,0)</f>
        <v>0</v>
      </c>
      <c r="AB988" s="229" t="str">
        <f t="shared" ref="AB988:AB1018" si="144">B988&amp;C988</f>
        <v/>
      </c>
    </row>
    <row r="989" spans="1:28" s="228" customFormat="1" ht="20.399999999999999">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2"/>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3"/>
        <v>0</v>
      </c>
      <c r="AB989" s="229" t="str">
        <f t="shared" si="144"/>
        <v/>
      </c>
    </row>
    <row r="990" spans="1:28" s="228" customFormat="1" ht="20.399999999999999">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2"/>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3"/>
        <v>0</v>
      </c>
      <c r="AB990" s="229" t="str">
        <f t="shared" si="144"/>
        <v/>
      </c>
    </row>
    <row r="991" spans="1:28" s="228" customFormat="1" ht="20.399999999999999">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2"/>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3"/>
        <v>0</v>
      </c>
      <c r="AB991" s="229" t="str">
        <f t="shared" si="144"/>
        <v/>
      </c>
    </row>
    <row r="992" spans="1:28" s="228" customFormat="1" ht="20.399999999999999">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2"/>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3"/>
        <v>0</v>
      </c>
      <c r="AB992" s="229" t="str">
        <f t="shared" si="144"/>
        <v/>
      </c>
    </row>
    <row r="993" spans="1:28" s="228" customFormat="1" ht="20.399999999999999">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2"/>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3"/>
        <v>0</v>
      </c>
      <c r="AB993" s="229" t="str">
        <f t="shared" si="144"/>
        <v/>
      </c>
    </row>
    <row r="994" spans="1:28" s="228" customFormat="1" ht="20.399999999999999">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2"/>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3"/>
        <v>0</v>
      </c>
      <c r="AB994" s="229" t="str">
        <f t="shared" si="144"/>
        <v/>
      </c>
    </row>
    <row r="995" spans="1:28" s="228" customFormat="1" ht="20.399999999999999">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2"/>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3"/>
        <v>0</v>
      </c>
      <c r="AB995" s="229" t="str">
        <f t="shared" si="144"/>
        <v/>
      </c>
    </row>
    <row r="996" spans="1:28" s="228" customFormat="1" ht="20.399999999999999">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2"/>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3"/>
        <v>0</v>
      </c>
      <c r="AB996" s="229" t="str">
        <f t="shared" si="144"/>
        <v/>
      </c>
    </row>
    <row r="997" spans="1:28" s="228" customFormat="1" ht="20.399999999999999">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2"/>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3"/>
        <v>0</v>
      </c>
      <c r="AB997" s="229" t="str">
        <f t="shared" si="144"/>
        <v/>
      </c>
    </row>
    <row r="998" spans="1:28" s="228" customFormat="1" ht="20.399999999999999">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2"/>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3"/>
        <v>0</v>
      </c>
      <c r="AB998" s="229" t="str">
        <f t="shared" si="144"/>
        <v/>
      </c>
    </row>
    <row r="999" spans="1:28" s="228" customFormat="1" ht="20.399999999999999">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2"/>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3"/>
        <v>0</v>
      </c>
      <c r="AB999" s="229" t="str">
        <f t="shared" si="144"/>
        <v/>
      </c>
    </row>
    <row r="1000" spans="1:28" s="228" customFormat="1" ht="20.399999999999999">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2"/>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3"/>
        <v>0</v>
      </c>
      <c r="AB1000" s="229" t="str">
        <f t="shared" si="144"/>
        <v/>
      </c>
    </row>
    <row r="1001" spans="1:28" s="228" customFormat="1" ht="20.399999999999999">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2"/>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3"/>
        <v>0</v>
      </c>
      <c r="AB1001" s="229" t="str">
        <f t="shared" si="144"/>
        <v/>
      </c>
    </row>
    <row r="1002" spans="1:28" s="228" customFormat="1" ht="20.399999999999999">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2"/>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3"/>
        <v>0</v>
      </c>
      <c r="AB1002" s="229" t="str">
        <f t="shared" si="144"/>
        <v/>
      </c>
    </row>
    <row r="1003" spans="1:28" s="228" customFormat="1" ht="20.399999999999999">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2"/>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3"/>
        <v>0</v>
      </c>
      <c r="AB1003" s="229" t="str">
        <f t="shared" si="144"/>
        <v/>
      </c>
    </row>
    <row r="1004" spans="1:28" s="228" customFormat="1" ht="20.399999999999999">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2"/>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3"/>
        <v>0</v>
      </c>
      <c r="AB1004" s="229" t="str">
        <f t="shared" si="144"/>
        <v/>
      </c>
    </row>
    <row r="1005" spans="1:28" s="228" customFormat="1" ht="20.399999999999999">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2"/>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3"/>
        <v>0</v>
      </c>
      <c r="AB1005" s="229" t="str">
        <f t="shared" si="144"/>
        <v/>
      </c>
    </row>
    <row r="1006" spans="1:28" s="228" customFormat="1" ht="20.399999999999999">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2"/>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3"/>
        <v>0</v>
      </c>
      <c r="AB1006" s="229" t="str">
        <f t="shared" si="144"/>
        <v/>
      </c>
    </row>
    <row r="1007" spans="1:28" s="228" customFormat="1" ht="20.399999999999999">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2"/>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3"/>
        <v>0</v>
      </c>
      <c r="AB1007" s="229" t="str">
        <f t="shared" si="144"/>
        <v/>
      </c>
    </row>
    <row r="1008" spans="1:28" s="228" customFormat="1" ht="20.399999999999999">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2"/>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3"/>
        <v>0</v>
      </c>
      <c r="AB1008" s="229" t="str">
        <f t="shared" si="144"/>
        <v/>
      </c>
    </row>
    <row r="1009" spans="1:28" s="228" customFormat="1" ht="20.399999999999999">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2"/>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3"/>
        <v>0</v>
      </c>
      <c r="AB1009" s="229" t="str">
        <f t="shared" si="144"/>
        <v/>
      </c>
    </row>
    <row r="1010" spans="1:28" s="228" customFormat="1" ht="20.399999999999999">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2"/>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3"/>
        <v>0</v>
      </c>
      <c r="AB1010" s="229" t="str">
        <f t="shared" si="144"/>
        <v/>
      </c>
    </row>
    <row r="1011" spans="1:28" s="228" customFormat="1" ht="20.399999999999999">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2"/>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3"/>
        <v>0</v>
      </c>
      <c r="AB1011" s="229" t="str">
        <f t="shared" si="144"/>
        <v/>
      </c>
    </row>
    <row r="1012" spans="1:28" s="228" customFormat="1" ht="20.399999999999999">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2"/>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3"/>
        <v>0</v>
      </c>
      <c r="AB1012" s="229" t="str">
        <f t="shared" si="144"/>
        <v/>
      </c>
    </row>
    <row r="1013" spans="1:28" s="228" customFormat="1" ht="20.399999999999999">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2"/>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3"/>
        <v>0</v>
      </c>
      <c r="AB1013" s="229" t="str">
        <f t="shared" si="144"/>
        <v/>
      </c>
    </row>
    <row r="1014" spans="1:28" s="228" customFormat="1" ht="20.399999999999999">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2"/>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3"/>
        <v>0</v>
      </c>
      <c r="AB1014" s="229" t="str">
        <f t="shared" si="144"/>
        <v/>
      </c>
    </row>
    <row r="1015" spans="1:28" s="228" customFormat="1" ht="20.399999999999999">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2"/>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3"/>
        <v>0</v>
      </c>
      <c r="AB1015" s="229" t="str">
        <f t="shared" si="144"/>
        <v/>
      </c>
    </row>
    <row r="1016" spans="1:28" s="228" customFormat="1" ht="20.399999999999999">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2"/>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3"/>
        <v>0</v>
      </c>
      <c r="AB1016" s="229" t="str">
        <f t="shared" si="144"/>
        <v/>
      </c>
    </row>
    <row r="1017" spans="1:28" s="228" customFormat="1" ht="20.399999999999999">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2"/>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3"/>
        <v>0</v>
      </c>
      <c r="AB1017" s="229" t="str">
        <f t="shared" si="144"/>
        <v/>
      </c>
    </row>
    <row r="1018" spans="1:28" s="228" customFormat="1" ht="20.399999999999999">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2"/>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3"/>
        <v>0</v>
      </c>
      <c r="AB1018" s="229" t="str">
        <f t="shared" si="144"/>
        <v/>
      </c>
    </row>
    <row r="1019" spans="1:28" s="228" customFormat="1" ht="20.399999999999999">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5">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6">IF(AND(C1019="Smelter not listed",OR(LEN(D1019)=0,LEN(E1019)=0)),1,0)</f>
        <v>0</v>
      </c>
      <c r="AB1019" s="229" t="str">
        <f t="shared" ref="AB1019" si="147">B1019&amp;C1019</f>
        <v/>
      </c>
    </row>
    <row r="1020" spans="1:28" s="228" customFormat="1" ht="20.399999999999999">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8">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9">IF(AND(C1020="Smelter not listed",OR(LEN(D1020)=0,LEN(E1020)=0)),1,0)</f>
        <v>0</v>
      </c>
      <c r="AB1020" s="229" t="str">
        <f t="shared" ref="AB1020:AB1051" si="150">B1020&amp;C1020</f>
        <v/>
      </c>
    </row>
    <row r="1021" spans="1:28" s="228" customFormat="1" ht="20.399999999999999">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8"/>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9"/>
        <v>0</v>
      </c>
      <c r="AB1021" s="229" t="str">
        <f t="shared" si="150"/>
        <v/>
      </c>
    </row>
    <row r="1022" spans="1:28" s="228" customFormat="1" ht="20.399999999999999">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8"/>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9"/>
        <v>0</v>
      </c>
      <c r="AB1022" s="229" t="str">
        <f t="shared" si="150"/>
        <v/>
      </c>
    </row>
    <row r="1023" spans="1:28" s="228" customFormat="1" ht="20.399999999999999">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8"/>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9"/>
        <v>0</v>
      </c>
      <c r="AB1023" s="229" t="str">
        <f t="shared" si="150"/>
        <v/>
      </c>
    </row>
    <row r="1024" spans="1:28" s="228" customFormat="1" ht="20.399999999999999">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8"/>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9"/>
        <v>0</v>
      </c>
      <c r="AB1024" s="229" t="str">
        <f t="shared" si="150"/>
        <v/>
      </c>
    </row>
    <row r="1025" spans="1:28" s="228" customFormat="1" ht="20.399999999999999">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8"/>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9"/>
        <v>0</v>
      </c>
      <c r="AB1025" s="229" t="str">
        <f t="shared" si="150"/>
        <v/>
      </c>
    </row>
    <row r="1026" spans="1:28" s="228" customFormat="1" ht="20.399999999999999">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8"/>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9"/>
        <v>0</v>
      </c>
      <c r="AB1026" s="229" t="str">
        <f t="shared" si="150"/>
        <v/>
      </c>
    </row>
    <row r="1027" spans="1:28" s="228" customFormat="1" ht="20.399999999999999">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8"/>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9"/>
        <v>0</v>
      </c>
      <c r="AB1027" s="229" t="str">
        <f t="shared" si="150"/>
        <v/>
      </c>
    </row>
    <row r="1028" spans="1:28" s="228" customFormat="1" ht="20.399999999999999">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8"/>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9"/>
        <v>0</v>
      </c>
      <c r="AB1028" s="229" t="str">
        <f t="shared" si="150"/>
        <v/>
      </c>
    </row>
    <row r="1029" spans="1:28" s="228" customFormat="1" ht="20.399999999999999">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8"/>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9"/>
        <v>0</v>
      </c>
      <c r="AB1029" s="229" t="str">
        <f t="shared" si="150"/>
        <v/>
      </c>
    </row>
    <row r="1030" spans="1:28" s="228" customFormat="1" ht="20.399999999999999">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8"/>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9"/>
        <v>0</v>
      </c>
      <c r="AB1030" s="229" t="str">
        <f t="shared" si="150"/>
        <v/>
      </c>
    </row>
    <row r="1031" spans="1:28" s="228" customFormat="1" ht="20.399999999999999">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8"/>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9"/>
        <v>0</v>
      </c>
      <c r="AB1031" s="229" t="str">
        <f t="shared" si="150"/>
        <v/>
      </c>
    </row>
    <row r="1032" spans="1:28" s="228" customFormat="1" ht="20.399999999999999">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8"/>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9"/>
        <v>0</v>
      </c>
      <c r="AB1032" s="229" t="str">
        <f t="shared" si="150"/>
        <v/>
      </c>
    </row>
    <row r="1033" spans="1:28" s="228" customFormat="1" ht="20.399999999999999">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8"/>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9"/>
        <v>0</v>
      </c>
      <c r="AB1033" s="229" t="str">
        <f t="shared" si="150"/>
        <v/>
      </c>
    </row>
    <row r="1034" spans="1:28" s="228" customFormat="1" ht="20.399999999999999">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8"/>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9"/>
        <v>0</v>
      </c>
      <c r="AB1034" s="229" t="str">
        <f t="shared" si="150"/>
        <v/>
      </c>
    </row>
    <row r="1035" spans="1:28" s="228" customFormat="1" ht="20.399999999999999">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8"/>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9"/>
        <v>0</v>
      </c>
      <c r="AB1035" s="229" t="str">
        <f t="shared" si="150"/>
        <v/>
      </c>
    </row>
    <row r="1036" spans="1:28" s="228" customFormat="1" ht="20.399999999999999">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8"/>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9"/>
        <v>0</v>
      </c>
      <c r="AB1036" s="229" t="str">
        <f t="shared" si="150"/>
        <v/>
      </c>
    </row>
    <row r="1037" spans="1:28" s="228" customFormat="1" ht="20.399999999999999">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8"/>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9"/>
        <v>0</v>
      </c>
      <c r="AB1037" s="229" t="str">
        <f t="shared" si="150"/>
        <v/>
      </c>
    </row>
    <row r="1038" spans="1:28" s="228" customFormat="1" ht="20.399999999999999">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8"/>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9"/>
        <v>0</v>
      </c>
      <c r="AB1038" s="229" t="str">
        <f t="shared" si="150"/>
        <v/>
      </c>
    </row>
    <row r="1039" spans="1:28" s="228" customFormat="1" ht="20.399999999999999">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8"/>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9"/>
        <v>0</v>
      </c>
      <c r="AB1039" s="229" t="str">
        <f t="shared" si="150"/>
        <v/>
      </c>
    </row>
    <row r="1040" spans="1:28" s="228" customFormat="1" ht="20.399999999999999">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8"/>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9"/>
        <v>0</v>
      </c>
      <c r="AB1040" s="229" t="str">
        <f t="shared" si="150"/>
        <v/>
      </c>
    </row>
    <row r="1041" spans="1:28" s="228" customFormat="1" ht="20.399999999999999">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8"/>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9"/>
        <v>0</v>
      </c>
      <c r="AB1041" s="229" t="str">
        <f t="shared" si="150"/>
        <v/>
      </c>
    </row>
    <row r="1042" spans="1:28" s="228" customFormat="1" ht="20.399999999999999">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8"/>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9"/>
        <v>0</v>
      </c>
      <c r="AB1042" s="229" t="str">
        <f t="shared" si="150"/>
        <v/>
      </c>
    </row>
    <row r="1043" spans="1:28" s="228" customFormat="1" ht="20.399999999999999">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8"/>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9"/>
        <v>0</v>
      </c>
      <c r="AB1043" s="229" t="str">
        <f t="shared" si="150"/>
        <v/>
      </c>
    </row>
    <row r="1044" spans="1:28" s="228" customFormat="1" ht="20.399999999999999">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8"/>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9"/>
        <v>0</v>
      </c>
      <c r="AB1044" s="229" t="str">
        <f t="shared" si="150"/>
        <v/>
      </c>
    </row>
    <row r="1045" spans="1:28" s="228" customFormat="1" ht="20.399999999999999">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8"/>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9"/>
        <v>0</v>
      </c>
      <c r="AB1045" s="229" t="str">
        <f t="shared" si="150"/>
        <v/>
      </c>
    </row>
    <row r="1046" spans="1:28" s="228" customFormat="1" ht="20.399999999999999">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8"/>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9"/>
        <v>0</v>
      </c>
      <c r="AB1046" s="229" t="str">
        <f t="shared" si="150"/>
        <v/>
      </c>
    </row>
    <row r="1047" spans="1:28" s="228" customFormat="1" ht="20.399999999999999">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8"/>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9"/>
        <v>0</v>
      </c>
      <c r="AB1047" s="229" t="str">
        <f t="shared" si="150"/>
        <v/>
      </c>
    </row>
    <row r="1048" spans="1:28" s="228" customFormat="1" ht="20.399999999999999">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8"/>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9"/>
        <v>0</v>
      </c>
      <c r="AB1048" s="229" t="str">
        <f t="shared" si="150"/>
        <v/>
      </c>
    </row>
    <row r="1049" spans="1:28" s="228" customFormat="1" ht="20.399999999999999">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8"/>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9"/>
        <v>0</v>
      </c>
      <c r="AB1049" s="229" t="str">
        <f t="shared" si="150"/>
        <v/>
      </c>
    </row>
    <row r="1050" spans="1:28" s="228" customFormat="1" ht="20.399999999999999">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8"/>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9"/>
        <v>0</v>
      </c>
      <c r="AB1050" s="229" t="str">
        <f t="shared" si="150"/>
        <v/>
      </c>
    </row>
    <row r="1051" spans="1:28" s="228" customFormat="1" ht="20.399999999999999">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8"/>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9"/>
        <v>0</v>
      </c>
      <c r="AB1051" s="229" t="str">
        <f t="shared" si="150"/>
        <v/>
      </c>
    </row>
    <row r="1052" spans="1:28" s="228" customFormat="1" ht="20.399999999999999">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1">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2">IF(AND(C1052="Smelter not listed",OR(LEN(D1052)=0,LEN(E1052)=0)),1,0)</f>
        <v>0</v>
      </c>
      <c r="AB1052" s="229" t="str">
        <f t="shared" ref="AB1052:AB1082" si="153">B1052&amp;C1052</f>
        <v/>
      </c>
    </row>
    <row r="1053" spans="1:28" s="228" customFormat="1" ht="20.399999999999999">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1"/>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2"/>
        <v>0</v>
      </c>
      <c r="AB1053" s="229" t="str">
        <f t="shared" si="153"/>
        <v/>
      </c>
    </row>
    <row r="1054" spans="1:28" s="228" customFormat="1" ht="20.399999999999999">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1"/>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2"/>
        <v>0</v>
      </c>
      <c r="AB1054" s="229" t="str">
        <f t="shared" si="153"/>
        <v/>
      </c>
    </row>
    <row r="1055" spans="1:28" s="228" customFormat="1" ht="20.399999999999999">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1"/>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2"/>
        <v>0</v>
      </c>
      <c r="AB1055" s="229" t="str">
        <f t="shared" si="153"/>
        <v/>
      </c>
    </row>
    <row r="1056" spans="1:28" s="228" customFormat="1" ht="20.399999999999999">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1"/>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2"/>
        <v>0</v>
      </c>
      <c r="AB1056" s="229" t="str">
        <f t="shared" si="153"/>
        <v/>
      </c>
    </row>
    <row r="1057" spans="1:28" s="228" customFormat="1" ht="20.399999999999999">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1"/>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2"/>
        <v>0</v>
      </c>
      <c r="AB1057" s="229" t="str">
        <f t="shared" si="153"/>
        <v/>
      </c>
    </row>
    <row r="1058" spans="1:28" s="228" customFormat="1" ht="20.399999999999999">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1"/>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2"/>
        <v>0</v>
      </c>
      <c r="AB1058" s="229" t="str">
        <f t="shared" si="153"/>
        <v/>
      </c>
    </row>
    <row r="1059" spans="1:28" s="228" customFormat="1" ht="20.399999999999999">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1"/>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2"/>
        <v>0</v>
      </c>
      <c r="AB1059" s="229" t="str">
        <f t="shared" si="153"/>
        <v/>
      </c>
    </row>
    <row r="1060" spans="1:28" s="228" customFormat="1" ht="20.399999999999999">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1"/>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2"/>
        <v>0</v>
      </c>
      <c r="AB1060" s="229" t="str">
        <f t="shared" si="153"/>
        <v/>
      </c>
    </row>
    <row r="1061" spans="1:28" s="228" customFormat="1" ht="20.399999999999999">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1"/>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2"/>
        <v>0</v>
      </c>
      <c r="AB1061" s="229" t="str">
        <f t="shared" si="153"/>
        <v/>
      </c>
    </row>
    <row r="1062" spans="1:28" s="228" customFormat="1" ht="20.399999999999999">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1"/>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2"/>
        <v>0</v>
      </c>
      <c r="AB1062" s="229" t="str">
        <f t="shared" si="153"/>
        <v/>
      </c>
    </row>
    <row r="1063" spans="1:28" s="228" customFormat="1" ht="20.399999999999999">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1"/>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2"/>
        <v>0</v>
      </c>
      <c r="AB1063" s="229" t="str">
        <f t="shared" si="153"/>
        <v/>
      </c>
    </row>
    <row r="1064" spans="1:28" s="228" customFormat="1" ht="20.399999999999999">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1"/>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2"/>
        <v>0</v>
      </c>
      <c r="AB1064" s="229" t="str">
        <f t="shared" si="153"/>
        <v/>
      </c>
    </row>
    <row r="1065" spans="1:28" s="228" customFormat="1" ht="20.399999999999999">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1"/>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2"/>
        <v>0</v>
      </c>
      <c r="AB1065" s="229" t="str">
        <f t="shared" si="153"/>
        <v/>
      </c>
    </row>
    <row r="1066" spans="1:28" s="228" customFormat="1" ht="20.399999999999999">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1"/>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2"/>
        <v>0</v>
      </c>
      <c r="AB1066" s="229" t="str">
        <f t="shared" si="153"/>
        <v/>
      </c>
    </row>
    <row r="1067" spans="1:28" s="228" customFormat="1" ht="20.399999999999999">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1"/>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2"/>
        <v>0</v>
      </c>
      <c r="AB1067" s="229" t="str">
        <f t="shared" si="153"/>
        <v/>
      </c>
    </row>
    <row r="1068" spans="1:28" s="228" customFormat="1" ht="20.399999999999999">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1"/>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2"/>
        <v>0</v>
      </c>
      <c r="AB1068" s="229" t="str">
        <f t="shared" si="153"/>
        <v/>
      </c>
    </row>
    <row r="1069" spans="1:28" s="228" customFormat="1" ht="20.399999999999999">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1"/>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2"/>
        <v>0</v>
      </c>
      <c r="AB1069" s="229" t="str">
        <f t="shared" si="153"/>
        <v/>
      </c>
    </row>
    <row r="1070" spans="1:28" s="228" customFormat="1" ht="20.399999999999999">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1"/>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2"/>
        <v>0</v>
      </c>
      <c r="AB1070" s="229" t="str">
        <f t="shared" si="153"/>
        <v/>
      </c>
    </row>
    <row r="1071" spans="1:28" s="228" customFormat="1" ht="20.399999999999999">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1"/>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2"/>
        <v>0</v>
      </c>
      <c r="AB1071" s="229" t="str">
        <f t="shared" si="153"/>
        <v/>
      </c>
    </row>
    <row r="1072" spans="1:28" s="228" customFormat="1" ht="20.399999999999999">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1"/>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2"/>
        <v>0</v>
      </c>
      <c r="AB1072" s="229" t="str">
        <f t="shared" si="153"/>
        <v/>
      </c>
    </row>
    <row r="1073" spans="1:28" s="228" customFormat="1" ht="20.399999999999999">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1"/>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2"/>
        <v>0</v>
      </c>
      <c r="AB1073" s="229" t="str">
        <f t="shared" si="153"/>
        <v/>
      </c>
    </row>
    <row r="1074" spans="1:28" s="228" customFormat="1" ht="20.399999999999999">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1"/>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2"/>
        <v>0</v>
      </c>
      <c r="AB1074" s="229" t="str">
        <f t="shared" si="153"/>
        <v/>
      </c>
    </row>
    <row r="1075" spans="1:28" s="228" customFormat="1" ht="20.399999999999999">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1"/>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2"/>
        <v>0</v>
      </c>
      <c r="AB1075" s="229" t="str">
        <f t="shared" si="153"/>
        <v/>
      </c>
    </row>
    <row r="1076" spans="1:28" s="228" customFormat="1" ht="20.399999999999999">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1"/>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2"/>
        <v>0</v>
      </c>
      <c r="AB1076" s="229" t="str">
        <f t="shared" si="153"/>
        <v/>
      </c>
    </row>
    <row r="1077" spans="1:28" s="228" customFormat="1" ht="20.399999999999999">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1"/>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2"/>
        <v>0</v>
      </c>
      <c r="AB1077" s="229" t="str">
        <f t="shared" si="153"/>
        <v/>
      </c>
    </row>
    <row r="1078" spans="1:28" s="228" customFormat="1" ht="20.399999999999999">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1"/>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2"/>
        <v>0</v>
      </c>
      <c r="AB1078" s="229" t="str">
        <f t="shared" si="153"/>
        <v/>
      </c>
    </row>
    <row r="1079" spans="1:28" s="228" customFormat="1" ht="20.399999999999999">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1"/>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2"/>
        <v>0</v>
      </c>
      <c r="AB1079" s="229" t="str">
        <f t="shared" si="153"/>
        <v/>
      </c>
    </row>
    <row r="1080" spans="1:28" s="228" customFormat="1" ht="20.399999999999999">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1"/>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2"/>
        <v>0</v>
      </c>
      <c r="AB1080" s="229" t="str">
        <f t="shared" si="153"/>
        <v/>
      </c>
    </row>
    <row r="1081" spans="1:28" s="228" customFormat="1" ht="20.399999999999999">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1"/>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2"/>
        <v>0</v>
      </c>
      <c r="AB1081" s="229" t="str">
        <f t="shared" si="153"/>
        <v/>
      </c>
    </row>
    <row r="1082" spans="1:28" s="228" customFormat="1" ht="20.399999999999999">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1"/>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2"/>
        <v>0</v>
      </c>
      <c r="AB1082" s="229" t="str">
        <f t="shared" si="153"/>
        <v/>
      </c>
    </row>
    <row r="1083" spans="1:28" s="228" customFormat="1" ht="20.399999999999999">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4">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5">IF(AND(C1083="Smelter not listed",OR(LEN(D1083)=0,LEN(E1083)=0)),1,0)</f>
        <v>0</v>
      </c>
      <c r="AB1083" s="229" t="str">
        <f t="shared" ref="AB1083" si="156">B1083&amp;C1083</f>
        <v/>
      </c>
    </row>
    <row r="1084" spans="1:28" s="228" customFormat="1" ht="20.399999999999999">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7">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8">IF(AND(C1084="Smelter not listed",OR(LEN(D1084)=0,LEN(E1084)=0)),1,0)</f>
        <v>0</v>
      </c>
      <c r="AB1084" s="229" t="str">
        <f t="shared" ref="AB1084:AB1115" si="159">B1084&amp;C1084</f>
        <v/>
      </c>
    </row>
    <row r="1085" spans="1:28" s="228" customFormat="1" ht="20.399999999999999">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7"/>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8"/>
        <v>0</v>
      </c>
      <c r="AB1085" s="229" t="str">
        <f t="shared" si="159"/>
        <v/>
      </c>
    </row>
    <row r="1086" spans="1:28" s="228" customFormat="1" ht="20.399999999999999">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7"/>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8"/>
        <v>0</v>
      </c>
      <c r="AB1086" s="229" t="str">
        <f t="shared" si="159"/>
        <v/>
      </c>
    </row>
    <row r="1087" spans="1:28" s="228" customFormat="1" ht="20.399999999999999">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7"/>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8"/>
        <v>0</v>
      </c>
      <c r="AB1087" s="229" t="str">
        <f t="shared" si="159"/>
        <v/>
      </c>
    </row>
    <row r="1088" spans="1:28" s="228" customFormat="1" ht="20.399999999999999">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7"/>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8"/>
        <v>0</v>
      </c>
      <c r="AB1088" s="229" t="str">
        <f t="shared" si="159"/>
        <v/>
      </c>
    </row>
    <row r="1089" spans="1:28" s="228" customFormat="1" ht="20.399999999999999">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7"/>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8"/>
        <v>0</v>
      </c>
      <c r="AB1089" s="229" t="str">
        <f t="shared" si="159"/>
        <v/>
      </c>
    </row>
    <row r="1090" spans="1:28" s="228" customFormat="1" ht="20.399999999999999">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7"/>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8"/>
        <v>0</v>
      </c>
      <c r="AB1090" s="229" t="str">
        <f t="shared" si="159"/>
        <v/>
      </c>
    </row>
    <row r="1091" spans="1:28" s="228" customFormat="1" ht="20.399999999999999">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7"/>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8"/>
        <v>0</v>
      </c>
      <c r="AB1091" s="229" t="str">
        <f t="shared" si="159"/>
        <v/>
      </c>
    </row>
    <row r="1092" spans="1:28" s="228" customFormat="1" ht="20.399999999999999">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7"/>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8"/>
        <v>0</v>
      </c>
      <c r="AB1092" s="229" t="str">
        <f t="shared" si="159"/>
        <v/>
      </c>
    </row>
    <row r="1093" spans="1:28" s="228" customFormat="1" ht="20.399999999999999">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7"/>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8"/>
        <v>0</v>
      </c>
      <c r="AB1093" s="229" t="str">
        <f t="shared" si="159"/>
        <v/>
      </c>
    </row>
    <row r="1094" spans="1:28" s="228" customFormat="1" ht="20.399999999999999">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7"/>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8"/>
        <v>0</v>
      </c>
      <c r="AB1094" s="229" t="str">
        <f t="shared" si="159"/>
        <v/>
      </c>
    </row>
    <row r="1095" spans="1:28" s="228" customFormat="1" ht="20.399999999999999">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7"/>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8"/>
        <v>0</v>
      </c>
      <c r="AB1095" s="229" t="str">
        <f t="shared" si="159"/>
        <v/>
      </c>
    </row>
    <row r="1096" spans="1:28" s="228" customFormat="1" ht="20.399999999999999">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7"/>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8"/>
        <v>0</v>
      </c>
      <c r="AB1096" s="229" t="str">
        <f t="shared" si="159"/>
        <v/>
      </c>
    </row>
    <row r="1097" spans="1:28" s="228" customFormat="1" ht="20.399999999999999">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7"/>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8"/>
        <v>0</v>
      </c>
      <c r="AB1097" s="229" t="str">
        <f t="shared" si="159"/>
        <v/>
      </c>
    </row>
    <row r="1098" spans="1:28" s="228" customFormat="1" ht="20.399999999999999">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7"/>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8"/>
        <v>0</v>
      </c>
      <c r="AB1098" s="229" t="str">
        <f t="shared" si="159"/>
        <v/>
      </c>
    </row>
    <row r="1099" spans="1:28" s="228" customFormat="1" ht="20.399999999999999">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7"/>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8"/>
        <v>0</v>
      </c>
      <c r="AB1099" s="229" t="str">
        <f t="shared" si="159"/>
        <v/>
      </c>
    </row>
    <row r="1100" spans="1:28" s="228" customFormat="1" ht="20.399999999999999">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7"/>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8"/>
        <v>0</v>
      </c>
      <c r="AB1100" s="229" t="str">
        <f t="shared" si="159"/>
        <v/>
      </c>
    </row>
    <row r="1101" spans="1:28" s="228" customFormat="1" ht="20.399999999999999">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7"/>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8"/>
        <v>0</v>
      </c>
      <c r="AB1101" s="229" t="str">
        <f t="shared" si="159"/>
        <v/>
      </c>
    </row>
    <row r="1102" spans="1:28" s="228" customFormat="1" ht="20.399999999999999">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7"/>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8"/>
        <v>0</v>
      </c>
      <c r="AB1102" s="229" t="str">
        <f t="shared" si="159"/>
        <v/>
      </c>
    </row>
    <row r="1103" spans="1:28" s="228" customFormat="1" ht="20.399999999999999">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7"/>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8"/>
        <v>0</v>
      </c>
      <c r="AB1103" s="229" t="str">
        <f t="shared" si="159"/>
        <v/>
      </c>
    </row>
    <row r="1104" spans="1:28" s="228" customFormat="1" ht="20.399999999999999">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7"/>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8"/>
        <v>0</v>
      </c>
      <c r="AB1104" s="229" t="str">
        <f t="shared" si="159"/>
        <v/>
      </c>
    </row>
    <row r="1105" spans="1:28" s="228" customFormat="1" ht="20.399999999999999">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7"/>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8"/>
        <v>0</v>
      </c>
      <c r="AB1105" s="229" t="str">
        <f t="shared" si="159"/>
        <v/>
      </c>
    </row>
    <row r="1106" spans="1:28" s="228" customFormat="1" ht="20.399999999999999">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7"/>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8"/>
        <v>0</v>
      </c>
      <c r="AB1106" s="229" t="str">
        <f t="shared" si="159"/>
        <v/>
      </c>
    </row>
    <row r="1107" spans="1:28" s="228" customFormat="1" ht="20.399999999999999">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7"/>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8"/>
        <v>0</v>
      </c>
      <c r="AB1107" s="229" t="str">
        <f t="shared" si="159"/>
        <v/>
      </c>
    </row>
    <row r="1108" spans="1:28" s="228" customFormat="1" ht="20.399999999999999">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7"/>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8"/>
        <v>0</v>
      </c>
      <c r="AB1108" s="229" t="str">
        <f t="shared" si="159"/>
        <v/>
      </c>
    </row>
    <row r="1109" spans="1:28" s="228" customFormat="1" ht="20.399999999999999">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7"/>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8"/>
        <v>0</v>
      </c>
      <c r="AB1109" s="229" t="str">
        <f t="shared" si="159"/>
        <v/>
      </c>
    </row>
    <row r="1110" spans="1:28" s="228" customFormat="1" ht="20.399999999999999">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7"/>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8"/>
        <v>0</v>
      </c>
      <c r="AB1110" s="229" t="str">
        <f t="shared" si="159"/>
        <v/>
      </c>
    </row>
    <row r="1111" spans="1:28" s="228" customFormat="1" ht="20.399999999999999">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7"/>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8"/>
        <v>0</v>
      </c>
      <c r="AB1111" s="229" t="str">
        <f t="shared" si="159"/>
        <v/>
      </c>
    </row>
    <row r="1112" spans="1:28" s="228" customFormat="1" ht="20.399999999999999">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7"/>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8"/>
        <v>0</v>
      </c>
      <c r="AB1112" s="229" t="str">
        <f t="shared" si="159"/>
        <v/>
      </c>
    </row>
    <row r="1113" spans="1:28" s="228" customFormat="1" ht="20.399999999999999">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7"/>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8"/>
        <v>0</v>
      </c>
      <c r="AB1113" s="229" t="str">
        <f t="shared" si="159"/>
        <v/>
      </c>
    </row>
    <row r="1114" spans="1:28" s="228" customFormat="1" ht="20.399999999999999">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7"/>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8"/>
        <v>0</v>
      </c>
      <c r="AB1114" s="229" t="str">
        <f t="shared" si="159"/>
        <v/>
      </c>
    </row>
    <row r="1115" spans="1:28" s="228" customFormat="1" ht="20.399999999999999">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7"/>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8"/>
        <v>0</v>
      </c>
      <c r="AB1115" s="229" t="str">
        <f t="shared" si="159"/>
        <v/>
      </c>
    </row>
    <row r="1116" spans="1:28" s="228" customFormat="1" ht="20.399999999999999">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60">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1">IF(AND(C1116="Smelter not listed",OR(LEN(D1116)=0,LEN(E1116)=0)),1,0)</f>
        <v>0</v>
      </c>
      <c r="AB1116" s="229" t="str">
        <f t="shared" ref="AB1116:AB1146" si="162">B1116&amp;C1116</f>
        <v/>
      </c>
    </row>
    <row r="1117" spans="1:28" s="228" customFormat="1" ht="20.399999999999999">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60"/>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1"/>
        <v>0</v>
      </c>
      <c r="AB1117" s="229" t="str">
        <f t="shared" si="162"/>
        <v/>
      </c>
    </row>
    <row r="1118" spans="1:28" s="228" customFormat="1" ht="20.399999999999999">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60"/>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1"/>
        <v>0</v>
      </c>
      <c r="AB1118" s="229" t="str">
        <f t="shared" si="162"/>
        <v/>
      </c>
    </row>
    <row r="1119" spans="1:28" s="228" customFormat="1" ht="20.399999999999999">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60"/>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1"/>
        <v>0</v>
      </c>
      <c r="AB1119" s="229" t="str">
        <f t="shared" si="162"/>
        <v/>
      </c>
    </row>
    <row r="1120" spans="1:28" s="228" customFormat="1" ht="20.399999999999999">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60"/>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1"/>
        <v>0</v>
      </c>
      <c r="AB1120" s="229" t="str">
        <f t="shared" si="162"/>
        <v/>
      </c>
    </row>
    <row r="1121" spans="1:28" s="228" customFormat="1" ht="20.399999999999999">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60"/>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1"/>
        <v>0</v>
      </c>
      <c r="AB1121" s="229" t="str">
        <f t="shared" si="162"/>
        <v/>
      </c>
    </row>
    <row r="1122" spans="1:28" s="228" customFormat="1" ht="20.399999999999999">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60"/>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1"/>
        <v>0</v>
      </c>
      <c r="AB1122" s="229" t="str">
        <f t="shared" si="162"/>
        <v/>
      </c>
    </row>
    <row r="1123" spans="1:28" s="228" customFormat="1" ht="20.399999999999999">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60"/>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1"/>
        <v>0</v>
      </c>
      <c r="AB1123" s="229" t="str">
        <f t="shared" si="162"/>
        <v/>
      </c>
    </row>
    <row r="1124" spans="1:28" s="228" customFormat="1" ht="20.399999999999999">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60"/>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1"/>
        <v>0</v>
      </c>
      <c r="AB1124" s="229" t="str">
        <f t="shared" si="162"/>
        <v/>
      </c>
    </row>
    <row r="1125" spans="1:28" s="228" customFormat="1" ht="20.399999999999999">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60"/>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1"/>
        <v>0</v>
      </c>
      <c r="AB1125" s="229" t="str">
        <f t="shared" si="162"/>
        <v/>
      </c>
    </row>
    <row r="1126" spans="1:28" s="228" customFormat="1" ht="20.399999999999999">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60"/>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1"/>
        <v>0</v>
      </c>
      <c r="AB1126" s="229" t="str">
        <f t="shared" si="162"/>
        <v/>
      </c>
    </row>
    <row r="1127" spans="1:28" s="228" customFormat="1" ht="20.399999999999999">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60"/>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1"/>
        <v>0</v>
      </c>
      <c r="AB1127" s="229" t="str">
        <f t="shared" si="162"/>
        <v/>
      </c>
    </row>
    <row r="1128" spans="1:28" s="228" customFormat="1" ht="20.399999999999999">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60"/>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1"/>
        <v>0</v>
      </c>
      <c r="AB1128" s="229" t="str">
        <f t="shared" si="162"/>
        <v/>
      </c>
    </row>
    <row r="1129" spans="1:28" s="228" customFormat="1" ht="20.399999999999999">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60"/>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1"/>
        <v>0</v>
      </c>
      <c r="AB1129" s="229" t="str">
        <f t="shared" si="162"/>
        <v/>
      </c>
    </row>
    <row r="1130" spans="1:28" s="228" customFormat="1" ht="20.399999999999999">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60"/>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1"/>
        <v>0</v>
      </c>
      <c r="AB1130" s="229" t="str">
        <f t="shared" si="162"/>
        <v/>
      </c>
    </row>
    <row r="1131" spans="1:28" s="228" customFormat="1" ht="20.399999999999999">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60"/>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1"/>
        <v>0</v>
      </c>
      <c r="AB1131" s="229" t="str">
        <f t="shared" si="162"/>
        <v/>
      </c>
    </row>
    <row r="1132" spans="1:28" s="228" customFormat="1" ht="20.399999999999999">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60"/>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1"/>
        <v>0</v>
      </c>
      <c r="AB1132" s="229" t="str">
        <f t="shared" si="162"/>
        <v/>
      </c>
    </row>
    <row r="1133" spans="1:28" s="228" customFormat="1" ht="20.399999999999999">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60"/>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1"/>
        <v>0</v>
      </c>
      <c r="AB1133" s="229" t="str">
        <f t="shared" si="162"/>
        <v/>
      </c>
    </row>
    <row r="1134" spans="1:28" s="228" customFormat="1" ht="20.399999999999999">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60"/>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1"/>
        <v>0</v>
      </c>
      <c r="AB1134" s="229" t="str">
        <f t="shared" si="162"/>
        <v/>
      </c>
    </row>
    <row r="1135" spans="1:28" s="228" customFormat="1" ht="20.399999999999999">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60"/>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1"/>
        <v>0</v>
      </c>
      <c r="AB1135" s="229" t="str">
        <f t="shared" si="162"/>
        <v/>
      </c>
    </row>
    <row r="1136" spans="1:28" s="228" customFormat="1" ht="20.399999999999999">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60"/>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1"/>
        <v>0</v>
      </c>
      <c r="AB1136" s="229" t="str">
        <f t="shared" si="162"/>
        <v/>
      </c>
    </row>
    <row r="1137" spans="1:28" s="228" customFormat="1" ht="20.399999999999999">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60"/>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1"/>
        <v>0</v>
      </c>
      <c r="AB1137" s="229" t="str">
        <f t="shared" si="162"/>
        <v/>
      </c>
    </row>
    <row r="1138" spans="1:28" s="228" customFormat="1" ht="20.399999999999999">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60"/>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1"/>
        <v>0</v>
      </c>
      <c r="AB1138" s="229" t="str">
        <f t="shared" si="162"/>
        <v/>
      </c>
    </row>
    <row r="1139" spans="1:28" s="228" customFormat="1" ht="20.399999999999999">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60"/>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1"/>
        <v>0</v>
      </c>
      <c r="AB1139" s="229" t="str">
        <f t="shared" si="162"/>
        <v/>
      </c>
    </row>
    <row r="1140" spans="1:28" s="228" customFormat="1" ht="20.399999999999999">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60"/>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1"/>
        <v>0</v>
      </c>
      <c r="AB1140" s="229" t="str">
        <f t="shared" si="162"/>
        <v/>
      </c>
    </row>
    <row r="1141" spans="1:28" s="228" customFormat="1" ht="20.399999999999999">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60"/>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1"/>
        <v>0</v>
      </c>
      <c r="AB1141" s="229" t="str">
        <f t="shared" si="162"/>
        <v/>
      </c>
    </row>
    <row r="1142" spans="1:28" s="228" customFormat="1" ht="20.399999999999999">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60"/>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1"/>
        <v>0</v>
      </c>
      <c r="AB1142" s="229" t="str">
        <f t="shared" si="162"/>
        <v/>
      </c>
    </row>
    <row r="1143" spans="1:28" s="228" customFormat="1" ht="20.399999999999999">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60"/>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1"/>
        <v>0</v>
      </c>
      <c r="AB1143" s="229" t="str">
        <f t="shared" si="162"/>
        <v/>
      </c>
    </row>
    <row r="1144" spans="1:28" s="228" customFormat="1" ht="20.399999999999999">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60"/>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1"/>
        <v>0</v>
      </c>
      <c r="AB1144" s="229" t="str">
        <f t="shared" si="162"/>
        <v/>
      </c>
    </row>
    <row r="1145" spans="1:28" s="228" customFormat="1" ht="20.399999999999999">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60"/>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1"/>
        <v>0</v>
      </c>
      <c r="AB1145" s="229" t="str">
        <f t="shared" si="162"/>
        <v/>
      </c>
    </row>
    <row r="1146" spans="1:28" s="228" customFormat="1" ht="20.399999999999999">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60"/>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1"/>
        <v>0</v>
      </c>
      <c r="AB1146" s="229" t="str">
        <f t="shared" si="162"/>
        <v/>
      </c>
    </row>
    <row r="1147" spans="1:28" s="228" customFormat="1" ht="20.399999999999999">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3">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4">IF(AND(C1147="Smelter not listed",OR(LEN(D1147)=0,LEN(E1147)=0)),1,0)</f>
        <v>0</v>
      </c>
      <c r="AB1147" s="229" t="str">
        <f t="shared" ref="AB1147" si="165">B1147&amp;C1147</f>
        <v/>
      </c>
    </row>
    <row r="1148" spans="1:28" s="228" customFormat="1" ht="20.399999999999999">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6">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7">IF(AND(C1148="Smelter not listed",OR(LEN(D1148)=0,LEN(E1148)=0)),1,0)</f>
        <v>0</v>
      </c>
      <c r="AB1148" s="229" t="str">
        <f t="shared" ref="AB1148:AB1179" si="168">B1148&amp;C1148</f>
        <v/>
      </c>
    </row>
    <row r="1149" spans="1:28" s="228" customFormat="1" ht="20.399999999999999">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6"/>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7"/>
        <v>0</v>
      </c>
      <c r="AB1149" s="229" t="str">
        <f t="shared" si="168"/>
        <v/>
      </c>
    </row>
    <row r="1150" spans="1:28" s="228" customFormat="1" ht="20.399999999999999">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6"/>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7"/>
        <v>0</v>
      </c>
      <c r="AB1150" s="229" t="str">
        <f t="shared" si="168"/>
        <v/>
      </c>
    </row>
    <row r="1151" spans="1:28" s="228" customFormat="1" ht="20.399999999999999">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6"/>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7"/>
        <v>0</v>
      </c>
      <c r="AB1151" s="229" t="str">
        <f t="shared" si="168"/>
        <v/>
      </c>
    </row>
    <row r="1152" spans="1:28" s="228" customFormat="1" ht="20.399999999999999">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6"/>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7"/>
        <v>0</v>
      </c>
      <c r="AB1152" s="229" t="str">
        <f t="shared" si="168"/>
        <v/>
      </c>
    </row>
    <row r="1153" spans="1:28" s="228" customFormat="1" ht="20.399999999999999">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6"/>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7"/>
        <v>0</v>
      </c>
      <c r="AB1153" s="229" t="str">
        <f t="shared" si="168"/>
        <v/>
      </c>
    </row>
    <row r="1154" spans="1:28" s="228" customFormat="1" ht="20.399999999999999">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6"/>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7"/>
        <v>0</v>
      </c>
      <c r="AB1154" s="229" t="str">
        <f t="shared" si="168"/>
        <v/>
      </c>
    </row>
    <row r="1155" spans="1:28" s="228" customFormat="1" ht="20.399999999999999">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6"/>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7"/>
        <v>0</v>
      </c>
      <c r="AB1155" s="229" t="str">
        <f t="shared" si="168"/>
        <v/>
      </c>
    </row>
    <row r="1156" spans="1:28" s="228" customFormat="1" ht="20.399999999999999">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6"/>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7"/>
        <v>0</v>
      </c>
      <c r="AB1156" s="229" t="str">
        <f t="shared" si="168"/>
        <v/>
      </c>
    </row>
    <row r="1157" spans="1:28" s="228" customFormat="1" ht="20.399999999999999">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6"/>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7"/>
        <v>0</v>
      </c>
      <c r="AB1157" s="229" t="str">
        <f t="shared" si="168"/>
        <v/>
      </c>
    </row>
    <row r="1158" spans="1:28" s="228" customFormat="1" ht="20.399999999999999">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6"/>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7"/>
        <v>0</v>
      </c>
      <c r="AB1158" s="229" t="str">
        <f t="shared" si="168"/>
        <v/>
      </c>
    </row>
    <row r="1159" spans="1:28" s="228" customFormat="1" ht="20.399999999999999">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6"/>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7"/>
        <v>0</v>
      </c>
      <c r="AB1159" s="229" t="str">
        <f t="shared" si="168"/>
        <v/>
      </c>
    </row>
    <row r="1160" spans="1:28" s="228" customFormat="1" ht="20.399999999999999">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6"/>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7"/>
        <v>0</v>
      </c>
      <c r="AB1160" s="229" t="str">
        <f t="shared" si="168"/>
        <v/>
      </c>
    </row>
    <row r="1161" spans="1:28" s="228" customFormat="1" ht="20.399999999999999">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6"/>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7"/>
        <v>0</v>
      </c>
      <c r="AB1161" s="229" t="str">
        <f t="shared" si="168"/>
        <v/>
      </c>
    </row>
    <row r="1162" spans="1:28" s="228" customFormat="1" ht="20.399999999999999">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6"/>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7"/>
        <v>0</v>
      </c>
      <c r="AB1162" s="229" t="str">
        <f t="shared" si="168"/>
        <v/>
      </c>
    </row>
    <row r="1163" spans="1:28" s="228" customFormat="1" ht="20.399999999999999">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6"/>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7"/>
        <v>0</v>
      </c>
      <c r="AB1163" s="229" t="str">
        <f t="shared" si="168"/>
        <v/>
      </c>
    </row>
    <row r="1164" spans="1:28" s="228" customFormat="1" ht="20.399999999999999">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6"/>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7"/>
        <v>0</v>
      </c>
      <c r="AB1164" s="229" t="str">
        <f t="shared" si="168"/>
        <v/>
      </c>
    </row>
    <row r="1165" spans="1:28" s="228" customFormat="1" ht="20.399999999999999">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6"/>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7"/>
        <v>0</v>
      </c>
      <c r="AB1165" s="229" t="str">
        <f t="shared" si="168"/>
        <v/>
      </c>
    </row>
    <row r="1166" spans="1:28" s="228" customFormat="1" ht="20.399999999999999">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6"/>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7"/>
        <v>0</v>
      </c>
      <c r="AB1166" s="229" t="str">
        <f t="shared" si="168"/>
        <v/>
      </c>
    </row>
    <row r="1167" spans="1:28" s="228" customFormat="1" ht="20.399999999999999">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6"/>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7"/>
        <v>0</v>
      </c>
      <c r="AB1167" s="229" t="str">
        <f t="shared" si="168"/>
        <v/>
      </c>
    </row>
    <row r="1168" spans="1:28" s="228" customFormat="1" ht="20.399999999999999">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6"/>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7"/>
        <v>0</v>
      </c>
      <c r="AB1168" s="229" t="str">
        <f t="shared" si="168"/>
        <v/>
      </c>
    </row>
    <row r="1169" spans="1:28" s="228" customFormat="1" ht="20.399999999999999">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6"/>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7"/>
        <v>0</v>
      </c>
      <c r="AB1169" s="229" t="str">
        <f t="shared" si="168"/>
        <v/>
      </c>
    </row>
    <row r="1170" spans="1:28" s="228" customFormat="1" ht="20.399999999999999">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6"/>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7"/>
        <v>0</v>
      </c>
      <c r="AB1170" s="229" t="str">
        <f t="shared" si="168"/>
        <v/>
      </c>
    </row>
    <row r="1171" spans="1:28" s="228" customFormat="1" ht="20.399999999999999">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6"/>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7"/>
        <v>0</v>
      </c>
      <c r="AB1171" s="229" t="str">
        <f t="shared" si="168"/>
        <v/>
      </c>
    </row>
    <row r="1172" spans="1:28" s="228" customFormat="1" ht="20.399999999999999">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6"/>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7"/>
        <v>0</v>
      </c>
      <c r="AB1172" s="229" t="str">
        <f t="shared" si="168"/>
        <v/>
      </c>
    </row>
    <row r="1173" spans="1:28" s="228" customFormat="1" ht="20.399999999999999">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6"/>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7"/>
        <v>0</v>
      </c>
      <c r="AB1173" s="229" t="str">
        <f t="shared" si="168"/>
        <v/>
      </c>
    </row>
    <row r="1174" spans="1:28" s="228" customFormat="1" ht="20.399999999999999">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6"/>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7"/>
        <v>0</v>
      </c>
      <c r="AB1174" s="229" t="str">
        <f t="shared" si="168"/>
        <v/>
      </c>
    </row>
    <row r="1175" spans="1:28" s="228" customFormat="1" ht="20.399999999999999">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6"/>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7"/>
        <v>0</v>
      </c>
      <c r="AB1175" s="229" t="str">
        <f t="shared" si="168"/>
        <v/>
      </c>
    </row>
    <row r="1176" spans="1:28" s="228" customFormat="1" ht="20.399999999999999">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6"/>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7"/>
        <v>0</v>
      </c>
      <c r="AB1176" s="229" t="str">
        <f t="shared" si="168"/>
        <v/>
      </c>
    </row>
    <row r="1177" spans="1:28" s="228" customFormat="1" ht="20.399999999999999">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6"/>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7"/>
        <v>0</v>
      </c>
      <c r="AB1177" s="229" t="str">
        <f t="shared" si="168"/>
        <v/>
      </c>
    </row>
    <row r="1178" spans="1:28" s="228" customFormat="1" ht="20.399999999999999">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6"/>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7"/>
        <v>0</v>
      </c>
      <c r="AB1178" s="229" t="str">
        <f t="shared" si="168"/>
        <v/>
      </c>
    </row>
    <row r="1179" spans="1:28" s="228" customFormat="1" ht="20.399999999999999">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6"/>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7"/>
        <v>0</v>
      </c>
      <c r="AB1179" s="229" t="str">
        <f t="shared" si="168"/>
        <v/>
      </c>
    </row>
    <row r="1180" spans="1:28" s="228" customFormat="1" ht="20.399999999999999">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9">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70">IF(AND(C1180="Smelter not listed",OR(LEN(D1180)=0,LEN(E1180)=0)),1,0)</f>
        <v>0</v>
      </c>
      <c r="AB1180" s="229" t="str">
        <f t="shared" ref="AB1180:AB1210" si="171">B1180&amp;C1180</f>
        <v/>
      </c>
    </row>
    <row r="1181" spans="1:28" s="228" customFormat="1" ht="20.399999999999999">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9"/>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70"/>
        <v>0</v>
      </c>
      <c r="AB1181" s="229" t="str">
        <f t="shared" si="171"/>
        <v/>
      </c>
    </row>
    <row r="1182" spans="1:28" s="228" customFormat="1" ht="20.399999999999999">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9"/>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70"/>
        <v>0</v>
      </c>
      <c r="AB1182" s="229" t="str">
        <f t="shared" si="171"/>
        <v/>
      </c>
    </row>
    <row r="1183" spans="1:28" s="228" customFormat="1" ht="20.399999999999999">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9"/>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70"/>
        <v>0</v>
      </c>
      <c r="AB1183" s="229" t="str">
        <f t="shared" si="171"/>
        <v/>
      </c>
    </row>
    <row r="1184" spans="1:28" s="228" customFormat="1" ht="20.399999999999999">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9"/>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70"/>
        <v>0</v>
      </c>
      <c r="AB1184" s="229" t="str">
        <f t="shared" si="171"/>
        <v/>
      </c>
    </row>
    <row r="1185" spans="1:28" s="228" customFormat="1" ht="20.399999999999999">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9"/>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70"/>
        <v>0</v>
      </c>
      <c r="AB1185" s="229" t="str">
        <f t="shared" si="171"/>
        <v/>
      </c>
    </row>
    <row r="1186" spans="1:28" s="228" customFormat="1" ht="20.399999999999999">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9"/>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70"/>
        <v>0</v>
      </c>
      <c r="AB1186" s="229" t="str">
        <f t="shared" si="171"/>
        <v/>
      </c>
    </row>
    <row r="1187" spans="1:28" s="228" customFormat="1" ht="20.399999999999999">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9"/>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70"/>
        <v>0</v>
      </c>
      <c r="AB1187" s="229" t="str">
        <f t="shared" si="171"/>
        <v/>
      </c>
    </row>
    <row r="1188" spans="1:28" s="228" customFormat="1" ht="20.399999999999999">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9"/>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70"/>
        <v>0</v>
      </c>
      <c r="AB1188" s="229" t="str">
        <f t="shared" si="171"/>
        <v/>
      </c>
    </row>
    <row r="1189" spans="1:28" s="228" customFormat="1" ht="20.399999999999999">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9"/>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70"/>
        <v>0</v>
      </c>
      <c r="AB1189" s="229" t="str">
        <f t="shared" si="171"/>
        <v/>
      </c>
    </row>
    <row r="1190" spans="1:28" s="228" customFormat="1" ht="20.399999999999999">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9"/>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70"/>
        <v>0</v>
      </c>
      <c r="AB1190" s="229" t="str">
        <f t="shared" si="171"/>
        <v/>
      </c>
    </row>
    <row r="1191" spans="1:28" s="228" customFormat="1" ht="20.399999999999999">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9"/>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70"/>
        <v>0</v>
      </c>
      <c r="AB1191" s="229" t="str">
        <f t="shared" si="171"/>
        <v/>
      </c>
    </row>
    <row r="1192" spans="1:28" s="228" customFormat="1" ht="20.399999999999999">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9"/>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70"/>
        <v>0</v>
      </c>
      <c r="AB1192" s="229" t="str">
        <f t="shared" si="171"/>
        <v/>
      </c>
    </row>
    <row r="1193" spans="1:28" s="228" customFormat="1" ht="20.399999999999999">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9"/>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70"/>
        <v>0</v>
      </c>
      <c r="AB1193" s="229" t="str">
        <f t="shared" si="171"/>
        <v/>
      </c>
    </row>
    <row r="1194" spans="1:28" s="228" customFormat="1" ht="20.399999999999999">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9"/>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70"/>
        <v>0</v>
      </c>
      <c r="AB1194" s="229" t="str">
        <f t="shared" si="171"/>
        <v/>
      </c>
    </row>
    <row r="1195" spans="1:28" s="228" customFormat="1" ht="20.399999999999999">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9"/>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70"/>
        <v>0</v>
      </c>
      <c r="AB1195" s="229" t="str">
        <f t="shared" si="171"/>
        <v/>
      </c>
    </row>
    <row r="1196" spans="1:28" s="228" customFormat="1" ht="20.399999999999999">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9"/>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70"/>
        <v>0</v>
      </c>
      <c r="AB1196" s="229" t="str">
        <f t="shared" si="171"/>
        <v/>
      </c>
    </row>
    <row r="1197" spans="1:28" s="228" customFormat="1" ht="20.399999999999999">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9"/>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70"/>
        <v>0</v>
      </c>
      <c r="AB1197" s="229" t="str">
        <f t="shared" si="171"/>
        <v/>
      </c>
    </row>
    <row r="1198" spans="1:28" s="228" customFormat="1" ht="20.399999999999999">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9"/>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70"/>
        <v>0</v>
      </c>
      <c r="AB1198" s="229" t="str">
        <f t="shared" si="171"/>
        <v/>
      </c>
    </row>
    <row r="1199" spans="1:28" s="228" customFormat="1" ht="20.399999999999999">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9"/>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70"/>
        <v>0</v>
      </c>
      <c r="AB1199" s="229" t="str">
        <f t="shared" si="171"/>
        <v/>
      </c>
    </row>
    <row r="1200" spans="1:28" s="228" customFormat="1" ht="20.399999999999999">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9"/>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70"/>
        <v>0</v>
      </c>
      <c r="AB1200" s="229" t="str">
        <f t="shared" si="171"/>
        <v/>
      </c>
    </row>
    <row r="1201" spans="1:28" s="228" customFormat="1" ht="20.399999999999999">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9"/>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70"/>
        <v>0</v>
      </c>
      <c r="AB1201" s="229" t="str">
        <f t="shared" si="171"/>
        <v/>
      </c>
    </row>
    <row r="1202" spans="1:28" s="228" customFormat="1" ht="20.399999999999999">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9"/>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70"/>
        <v>0</v>
      </c>
      <c r="AB1202" s="229" t="str">
        <f t="shared" si="171"/>
        <v/>
      </c>
    </row>
    <row r="1203" spans="1:28" s="228" customFormat="1" ht="20.399999999999999">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9"/>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70"/>
        <v>0</v>
      </c>
      <c r="AB1203" s="229" t="str">
        <f t="shared" si="171"/>
        <v/>
      </c>
    </row>
    <row r="1204" spans="1:28" s="228" customFormat="1" ht="20.399999999999999">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9"/>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70"/>
        <v>0</v>
      </c>
      <c r="AB1204" s="229" t="str">
        <f t="shared" si="171"/>
        <v/>
      </c>
    </row>
    <row r="1205" spans="1:28" s="228" customFormat="1" ht="20.399999999999999">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9"/>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70"/>
        <v>0</v>
      </c>
      <c r="AB1205" s="229" t="str">
        <f t="shared" si="171"/>
        <v/>
      </c>
    </row>
    <row r="1206" spans="1:28" s="228" customFormat="1" ht="20.399999999999999">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9"/>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70"/>
        <v>0</v>
      </c>
      <c r="AB1206" s="229" t="str">
        <f t="shared" si="171"/>
        <v/>
      </c>
    </row>
    <row r="1207" spans="1:28" s="228" customFormat="1" ht="20.399999999999999">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9"/>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70"/>
        <v>0</v>
      </c>
      <c r="AB1207" s="229" t="str">
        <f t="shared" si="171"/>
        <v/>
      </c>
    </row>
    <row r="1208" spans="1:28" s="228" customFormat="1" ht="20.399999999999999">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9"/>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70"/>
        <v>0</v>
      </c>
      <c r="AB1208" s="229" t="str">
        <f t="shared" si="171"/>
        <v/>
      </c>
    </row>
    <row r="1209" spans="1:28" s="228" customFormat="1" ht="20.399999999999999">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9"/>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70"/>
        <v>0</v>
      </c>
      <c r="AB1209" s="229" t="str">
        <f t="shared" si="171"/>
        <v/>
      </c>
    </row>
    <row r="1210" spans="1:28" s="228" customFormat="1" ht="20.399999999999999">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9"/>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70"/>
        <v>0</v>
      </c>
      <c r="AB1210" s="229" t="str">
        <f t="shared" si="171"/>
        <v/>
      </c>
    </row>
    <row r="1211" spans="1:28" s="228" customFormat="1" ht="20.399999999999999">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2">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3">IF(AND(C1211="Smelter not listed",OR(LEN(D1211)=0,LEN(E1211)=0)),1,0)</f>
        <v>0</v>
      </c>
      <c r="AB1211" s="229" t="str">
        <f t="shared" ref="AB1211" si="174">B1211&amp;C1211</f>
        <v/>
      </c>
    </row>
    <row r="1212" spans="1:28" s="228" customFormat="1" ht="20.399999999999999">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5">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6">IF(AND(C1212="Smelter not listed",OR(LEN(D1212)=0,LEN(E1212)=0)),1,0)</f>
        <v>0</v>
      </c>
      <c r="AB1212" s="229" t="str">
        <f t="shared" ref="AB1212:AB1243" si="177">B1212&amp;C1212</f>
        <v/>
      </c>
    </row>
    <row r="1213" spans="1:28" s="228" customFormat="1" ht="20.399999999999999">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5"/>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6"/>
        <v>0</v>
      </c>
      <c r="AB1213" s="229" t="str">
        <f t="shared" si="177"/>
        <v/>
      </c>
    </row>
    <row r="1214" spans="1:28" s="228" customFormat="1" ht="20.399999999999999">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5"/>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6"/>
        <v>0</v>
      </c>
      <c r="AB1214" s="229" t="str">
        <f t="shared" si="177"/>
        <v/>
      </c>
    </row>
    <row r="1215" spans="1:28" s="228" customFormat="1" ht="20.399999999999999">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5"/>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6"/>
        <v>0</v>
      </c>
      <c r="AB1215" s="229" t="str">
        <f t="shared" si="177"/>
        <v/>
      </c>
    </row>
    <row r="1216" spans="1:28" s="228" customFormat="1" ht="20.399999999999999">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5"/>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6"/>
        <v>0</v>
      </c>
      <c r="AB1216" s="229" t="str">
        <f t="shared" si="177"/>
        <v/>
      </c>
    </row>
    <row r="1217" spans="1:28" s="228" customFormat="1" ht="20.399999999999999">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5"/>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6"/>
        <v>0</v>
      </c>
      <c r="AB1217" s="229" t="str">
        <f t="shared" si="177"/>
        <v/>
      </c>
    </row>
    <row r="1218" spans="1:28" s="228" customFormat="1" ht="20.399999999999999">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5"/>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6"/>
        <v>0</v>
      </c>
      <c r="AB1218" s="229" t="str">
        <f t="shared" si="177"/>
        <v/>
      </c>
    </row>
    <row r="1219" spans="1:28" s="228" customFormat="1" ht="20.399999999999999">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5"/>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6"/>
        <v>0</v>
      </c>
      <c r="AB1219" s="229" t="str">
        <f t="shared" si="177"/>
        <v/>
      </c>
    </row>
    <row r="1220" spans="1:28" s="228" customFormat="1" ht="20.399999999999999">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5"/>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6"/>
        <v>0</v>
      </c>
      <c r="AB1220" s="229" t="str">
        <f t="shared" si="177"/>
        <v/>
      </c>
    </row>
    <row r="1221" spans="1:28" s="228" customFormat="1" ht="20.399999999999999">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5"/>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6"/>
        <v>0</v>
      </c>
      <c r="AB1221" s="229" t="str">
        <f t="shared" si="177"/>
        <v/>
      </c>
    </row>
    <row r="1222" spans="1:28" s="228" customFormat="1" ht="20.399999999999999">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5"/>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6"/>
        <v>0</v>
      </c>
      <c r="AB1222" s="229" t="str">
        <f t="shared" si="177"/>
        <v/>
      </c>
    </row>
    <row r="1223" spans="1:28" s="228" customFormat="1" ht="20.399999999999999">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5"/>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6"/>
        <v>0</v>
      </c>
      <c r="AB1223" s="229" t="str">
        <f t="shared" si="177"/>
        <v/>
      </c>
    </row>
    <row r="1224" spans="1:28" s="228" customFormat="1" ht="20.399999999999999">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5"/>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6"/>
        <v>0</v>
      </c>
      <c r="AB1224" s="229" t="str">
        <f t="shared" si="177"/>
        <v/>
      </c>
    </row>
    <row r="1225" spans="1:28" s="228" customFormat="1" ht="20.399999999999999">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5"/>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6"/>
        <v>0</v>
      </c>
      <c r="AB1225" s="229" t="str">
        <f t="shared" si="177"/>
        <v/>
      </c>
    </row>
    <row r="1226" spans="1:28" s="228" customFormat="1" ht="20.399999999999999">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5"/>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6"/>
        <v>0</v>
      </c>
      <c r="AB1226" s="229" t="str">
        <f t="shared" si="177"/>
        <v/>
      </c>
    </row>
    <row r="1227" spans="1:28" s="228" customFormat="1" ht="20.399999999999999">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5"/>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6"/>
        <v>0</v>
      </c>
      <c r="AB1227" s="229" t="str">
        <f t="shared" si="177"/>
        <v/>
      </c>
    </row>
    <row r="1228" spans="1:28" s="228" customFormat="1" ht="20.399999999999999">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5"/>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6"/>
        <v>0</v>
      </c>
      <c r="AB1228" s="229" t="str">
        <f t="shared" si="177"/>
        <v/>
      </c>
    </row>
    <row r="1229" spans="1:28" s="228" customFormat="1" ht="20.399999999999999">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5"/>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6"/>
        <v>0</v>
      </c>
      <c r="AB1229" s="229" t="str">
        <f t="shared" si="177"/>
        <v/>
      </c>
    </row>
    <row r="1230" spans="1:28" s="228" customFormat="1" ht="20.399999999999999">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5"/>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6"/>
        <v>0</v>
      </c>
      <c r="AB1230" s="229" t="str">
        <f t="shared" si="177"/>
        <v/>
      </c>
    </row>
    <row r="1231" spans="1:28" s="228" customFormat="1" ht="20.399999999999999">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5"/>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6"/>
        <v>0</v>
      </c>
      <c r="AB1231" s="229" t="str">
        <f t="shared" si="177"/>
        <v/>
      </c>
    </row>
    <row r="1232" spans="1:28" s="228" customFormat="1" ht="20.399999999999999">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5"/>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6"/>
        <v>0</v>
      </c>
      <c r="AB1232" s="229" t="str">
        <f t="shared" si="177"/>
        <v/>
      </c>
    </row>
    <row r="1233" spans="1:28" s="228" customFormat="1" ht="20.399999999999999">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5"/>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6"/>
        <v>0</v>
      </c>
      <c r="AB1233" s="229" t="str">
        <f t="shared" si="177"/>
        <v/>
      </c>
    </row>
    <row r="1234" spans="1:28" s="228" customFormat="1" ht="20.399999999999999">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5"/>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6"/>
        <v>0</v>
      </c>
      <c r="AB1234" s="229" t="str">
        <f t="shared" si="177"/>
        <v/>
      </c>
    </row>
    <row r="1235" spans="1:28" s="228" customFormat="1" ht="20.399999999999999">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5"/>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6"/>
        <v>0</v>
      </c>
      <c r="AB1235" s="229" t="str">
        <f t="shared" si="177"/>
        <v/>
      </c>
    </row>
    <row r="1236" spans="1:28" s="228" customFormat="1" ht="20.399999999999999">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5"/>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6"/>
        <v>0</v>
      </c>
      <c r="AB1236" s="229" t="str">
        <f t="shared" si="177"/>
        <v/>
      </c>
    </row>
    <row r="1237" spans="1:28" s="228" customFormat="1" ht="20.399999999999999">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5"/>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6"/>
        <v>0</v>
      </c>
      <c r="AB1237" s="229" t="str">
        <f t="shared" si="177"/>
        <v/>
      </c>
    </row>
    <row r="1238" spans="1:28" s="228" customFormat="1" ht="20.399999999999999">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5"/>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6"/>
        <v>0</v>
      </c>
      <c r="AB1238" s="229" t="str">
        <f t="shared" si="177"/>
        <v/>
      </c>
    </row>
    <row r="1239" spans="1:28" s="228" customFormat="1" ht="20.399999999999999">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5"/>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6"/>
        <v>0</v>
      </c>
      <c r="AB1239" s="229" t="str">
        <f t="shared" si="177"/>
        <v/>
      </c>
    </row>
    <row r="1240" spans="1:28" s="228" customFormat="1" ht="20.399999999999999">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5"/>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6"/>
        <v>0</v>
      </c>
      <c r="AB1240" s="229" t="str">
        <f t="shared" si="177"/>
        <v/>
      </c>
    </row>
    <row r="1241" spans="1:28" s="228" customFormat="1" ht="20.399999999999999">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5"/>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6"/>
        <v>0</v>
      </c>
      <c r="AB1241" s="229" t="str">
        <f t="shared" si="177"/>
        <v/>
      </c>
    </row>
    <row r="1242" spans="1:28" s="228" customFormat="1" ht="20.399999999999999">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5"/>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6"/>
        <v>0</v>
      </c>
      <c r="AB1242" s="229" t="str">
        <f t="shared" si="177"/>
        <v/>
      </c>
    </row>
    <row r="1243" spans="1:28" s="228" customFormat="1" ht="20.399999999999999">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5"/>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6"/>
        <v>0</v>
      </c>
      <c r="AB1243" s="229" t="str">
        <f t="shared" si="177"/>
        <v/>
      </c>
    </row>
    <row r="1244" spans="1:28" s="228" customFormat="1" ht="20.399999999999999">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8">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9">IF(AND(C1244="Smelter not listed",OR(LEN(D1244)=0,LEN(E1244)=0)),1,0)</f>
        <v>0</v>
      </c>
      <c r="AB1244" s="229" t="str">
        <f t="shared" ref="AB1244:AB1274" si="180">B1244&amp;C1244</f>
        <v/>
      </c>
    </row>
    <row r="1245" spans="1:28" s="228" customFormat="1" ht="20.399999999999999">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8"/>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9"/>
        <v>0</v>
      </c>
      <c r="AB1245" s="229" t="str">
        <f t="shared" si="180"/>
        <v/>
      </c>
    </row>
    <row r="1246" spans="1:28" s="228" customFormat="1" ht="20.399999999999999">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8"/>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9"/>
        <v>0</v>
      </c>
      <c r="AB1246" s="229" t="str">
        <f t="shared" si="180"/>
        <v/>
      </c>
    </row>
    <row r="1247" spans="1:28" s="228" customFormat="1" ht="20.399999999999999">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8"/>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9"/>
        <v>0</v>
      </c>
      <c r="AB1247" s="229" t="str">
        <f t="shared" si="180"/>
        <v/>
      </c>
    </row>
    <row r="1248" spans="1:28" s="228" customFormat="1" ht="20.399999999999999">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8"/>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9"/>
        <v>0</v>
      </c>
      <c r="AB1248" s="229" t="str">
        <f t="shared" si="180"/>
        <v/>
      </c>
    </row>
    <row r="1249" spans="1:28" s="228" customFormat="1" ht="20.399999999999999">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8"/>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9"/>
        <v>0</v>
      </c>
      <c r="AB1249" s="229" t="str">
        <f t="shared" si="180"/>
        <v/>
      </c>
    </row>
    <row r="1250" spans="1:28" s="228" customFormat="1" ht="20.399999999999999">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8"/>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9"/>
        <v>0</v>
      </c>
      <c r="AB1250" s="229" t="str">
        <f t="shared" si="180"/>
        <v/>
      </c>
    </row>
    <row r="1251" spans="1:28" s="228" customFormat="1" ht="20.399999999999999">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8"/>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9"/>
        <v>0</v>
      </c>
      <c r="AB1251" s="229" t="str">
        <f t="shared" si="180"/>
        <v/>
      </c>
    </row>
    <row r="1252" spans="1:28" s="228" customFormat="1" ht="20.399999999999999">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8"/>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9"/>
        <v>0</v>
      </c>
      <c r="AB1252" s="229" t="str">
        <f t="shared" si="180"/>
        <v/>
      </c>
    </row>
    <row r="1253" spans="1:28" s="228" customFormat="1" ht="20.399999999999999">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8"/>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9"/>
        <v>0</v>
      </c>
      <c r="AB1253" s="229" t="str">
        <f t="shared" si="180"/>
        <v/>
      </c>
    </row>
    <row r="1254" spans="1:28" s="228" customFormat="1" ht="20.399999999999999">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8"/>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9"/>
        <v>0</v>
      </c>
      <c r="AB1254" s="229" t="str">
        <f t="shared" si="180"/>
        <v/>
      </c>
    </row>
    <row r="1255" spans="1:28" s="228" customFormat="1" ht="20.399999999999999">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8"/>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9"/>
        <v>0</v>
      </c>
      <c r="AB1255" s="229" t="str">
        <f t="shared" si="180"/>
        <v/>
      </c>
    </row>
    <row r="1256" spans="1:28" s="228" customFormat="1" ht="20.399999999999999">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8"/>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9"/>
        <v>0</v>
      </c>
      <c r="AB1256" s="229" t="str">
        <f t="shared" si="180"/>
        <v/>
      </c>
    </row>
    <row r="1257" spans="1:28" s="228" customFormat="1" ht="20.399999999999999">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8"/>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9"/>
        <v>0</v>
      </c>
      <c r="AB1257" s="229" t="str">
        <f t="shared" si="180"/>
        <v/>
      </c>
    </row>
    <row r="1258" spans="1:28" s="228" customFormat="1" ht="20.399999999999999">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8"/>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9"/>
        <v>0</v>
      </c>
      <c r="AB1258" s="229" t="str">
        <f t="shared" si="180"/>
        <v/>
      </c>
    </row>
    <row r="1259" spans="1:28" s="228" customFormat="1" ht="20.399999999999999">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8"/>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9"/>
        <v>0</v>
      </c>
      <c r="AB1259" s="229" t="str">
        <f t="shared" si="180"/>
        <v/>
      </c>
    </row>
    <row r="1260" spans="1:28" s="228" customFormat="1" ht="20.399999999999999">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8"/>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9"/>
        <v>0</v>
      </c>
      <c r="AB1260" s="229" t="str">
        <f t="shared" si="180"/>
        <v/>
      </c>
    </row>
    <row r="1261" spans="1:28" s="228" customFormat="1" ht="20.399999999999999">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8"/>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9"/>
        <v>0</v>
      </c>
      <c r="AB1261" s="229" t="str">
        <f t="shared" si="180"/>
        <v/>
      </c>
    </row>
    <row r="1262" spans="1:28" s="228" customFormat="1" ht="20.399999999999999">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8"/>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9"/>
        <v>0</v>
      </c>
      <c r="AB1262" s="229" t="str">
        <f t="shared" si="180"/>
        <v/>
      </c>
    </row>
    <row r="1263" spans="1:28" s="228" customFormat="1" ht="20.399999999999999">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8"/>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9"/>
        <v>0</v>
      </c>
      <c r="AB1263" s="229" t="str">
        <f t="shared" si="180"/>
        <v/>
      </c>
    </row>
    <row r="1264" spans="1:28" s="228" customFormat="1" ht="20.399999999999999">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8"/>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9"/>
        <v>0</v>
      </c>
      <c r="AB1264" s="229" t="str">
        <f t="shared" si="180"/>
        <v/>
      </c>
    </row>
    <row r="1265" spans="1:28" s="228" customFormat="1" ht="20.399999999999999">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8"/>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9"/>
        <v>0</v>
      </c>
      <c r="AB1265" s="229" t="str">
        <f t="shared" si="180"/>
        <v/>
      </c>
    </row>
    <row r="1266" spans="1:28" s="228" customFormat="1" ht="20.399999999999999">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8"/>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9"/>
        <v>0</v>
      </c>
      <c r="AB1266" s="229" t="str">
        <f t="shared" si="180"/>
        <v/>
      </c>
    </row>
    <row r="1267" spans="1:28" s="228" customFormat="1" ht="20.399999999999999">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8"/>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9"/>
        <v>0</v>
      </c>
      <c r="AB1267" s="229" t="str">
        <f t="shared" si="180"/>
        <v/>
      </c>
    </row>
    <row r="1268" spans="1:28" s="228" customFormat="1" ht="20.399999999999999">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8"/>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9"/>
        <v>0</v>
      </c>
      <c r="AB1268" s="229" t="str">
        <f t="shared" si="180"/>
        <v/>
      </c>
    </row>
    <row r="1269" spans="1:28" s="228" customFormat="1" ht="20.399999999999999">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8"/>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9"/>
        <v>0</v>
      </c>
      <c r="AB1269" s="229" t="str">
        <f t="shared" si="180"/>
        <v/>
      </c>
    </row>
    <row r="1270" spans="1:28" s="228" customFormat="1" ht="20.399999999999999">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8"/>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9"/>
        <v>0</v>
      </c>
      <c r="AB1270" s="229" t="str">
        <f t="shared" si="180"/>
        <v/>
      </c>
    </row>
    <row r="1271" spans="1:28" s="228" customFormat="1" ht="20.399999999999999">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8"/>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9"/>
        <v>0</v>
      </c>
      <c r="AB1271" s="229" t="str">
        <f t="shared" si="180"/>
        <v/>
      </c>
    </row>
    <row r="1272" spans="1:28" s="228" customFormat="1" ht="20.399999999999999">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8"/>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9"/>
        <v>0</v>
      </c>
      <c r="AB1272" s="229" t="str">
        <f t="shared" si="180"/>
        <v/>
      </c>
    </row>
    <row r="1273" spans="1:28" s="228" customFormat="1" ht="20.399999999999999">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8"/>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9"/>
        <v>0</v>
      </c>
      <c r="AB1273" s="229" t="str">
        <f t="shared" si="180"/>
        <v/>
      </c>
    </row>
    <row r="1274" spans="1:28" s="228" customFormat="1" ht="20.399999999999999">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8"/>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9"/>
        <v>0</v>
      </c>
      <c r="AB1274" s="229" t="str">
        <f t="shared" si="180"/>
        <v/>
      </c>
    </row>
    <row r="1275" spans="1:28" s="228" customFormat="1" ht="20.399999999999999">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1">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2">IF(AND(C1275="Smelter not listed",OR(LEN(D1275)=0,LEN(E1275)=0)),1,0)</f>
        <v>0</v>
      </c>
      <c r="AB1275" s="229" t="str">
        <f t="shared" ref="AB1275" si="183">B1275&amp;C1275</f>
        <v/>
      </c>
    </row>
    <row r="1276" spans="1:28" s="228" customFormat="1" ht="20.399999999999999">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4">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5">IF(AND(C1276="Smelter not listed",OR(LEN(D1276)=0,LEN(E1276)=0)),1,0)</f>
        <v>0</v>
      </c>
      <c r="AB1276" s="229" t="str">
        <f t="shared" ref="AB1276:AB1307" si="186">B1276&amp;C1276</f>
        <v/>
      </c>
    </row>
    <row r="1277" spans="1:28" s="228" customFormat="1" ht="20.399999999999999">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4"/>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5"/>
        <v>0</v>
      </c>
      <c r="AB1277" s="229" t="str">
        <f t="shared" si="186"/>
        <v/>
      </c>
    </row>
    <row r="1278" spans="1:28" s="228" customFormat="1" ht="20.399999999999999">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4"/>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5"/>
        <v>0</v>
      </c>
      <c r="AB1278" s="229" t="str">
        <f t="shared" si="186"/>
        <v/>
      </c>
    </row>
    <row r="1279" spans="1:28" s="228" customFormat="1" ht="20.399999999999999">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4"/>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5"/>
        <v>0</v>
      </c>
      <c r="AB1279" s="229" t="str">
        <f t="shared" si="186"/>
        <v/>
      </c>
    </row>
    <row r="1280" spans="1:28" s="228" customFormat="1" ht="20.399999999999999">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4"/>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5"/>
        <v>0</v>
      </c>
      <c r="AB1280" s="229" t="str">
        <f t="shared" si="186"/>
        <v/>
      </c>
    </row>
    <row r="1281" spans="1:28" s="228" customFormat="1" ht="20.399999999999999">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4"/>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5"/>
        <v>0</v>
      </c>
      <c r="AB1281" s="229" t="str">
        <f t="shared" si="186"/>
        <v/>
      </c>
    </row>
    <row r="1282" spans="1:28" s="228" customFormat="1" ht="20.399999999999999">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4"/>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5"/>
        <v>0</v>
      </c>
      <c r="AB1282" s="229" t="str">
        <f t="shared" si="186"/>
        <v/>
      </c>
    </row>
    <row r="1283" spans="1:28" s="228" customFormat="1" ht="20.399999999999999">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4"/>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5"/>
        <v>0</v>
      </c>
      <c r="AB1283" s="229" t="str">
        <f t="shared" si="186"/>
        <v/>
      </c>
    </row>
    <row r="1284" spans="1:28" s="228" customFormat="1" ht="20.399999999999999">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4"/>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5"/>
        <v>0</v>
      </c>
      <c r="AB1284" s="229" t="str">
        <f t="shared" si="186"/>
        <v/>
      </c>
    </row>
    <row r="1285" spans="1:28" s="228" customFormat="1" ht="20.399999999999999">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4"/>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5"/>
        <v>0</v>
      </c>
      <c r="AB1285" s="229" t="str">
        <f t="shared" si="186"/>
        <v/>
      </c>
    </row>
    <row r="1286" spans="1:28" s="228" customFormat="1" ht="20.399999999999999">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4"/>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5"/>
        <v>0</v>
      </c>
      <c r="AB1286" s="229" t="str">
        <f t="shared" si="186"/>
        <v/>
      </c>
    </row>
    <row r="1287" spans="1:28" s="228" customFormat="1" ht="20.399999999999999">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4"/>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5"/>
        <v>0</v>
      </c>
      <c r="AB1287" s="229" t="str">
        <f t="shared" si="186"/>
        <v/>
      </c>
    </row>
    <row r="1288" spans="1:28" s="228" customFormat="1" ht="20.399999999999999">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4"/>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5"/>
        <v>0</v>
      </c>
      <c r="AB1288" s="229" t="str">
        <f t="shared" si="186"/>
        <v/>
      </c>
    </row>
    <row r="1289" spans="1:28" s="228" customFormat="1" ht="20.399999999999999">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4"/>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5"/>
        <v>0</v>
      </c>
      <c r="AB1289" s="229" t="str">
        <f t="shared" si="186"/>
        <v/>
      </c>
    </row>
    <row r="1290" spans="1:28" s="228" customFormat="1" ht="20.399999999999999">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4"/>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5"/>
        <v>0</v>
      </c>
      <c r="AB1290" s="229" t="str">
        <f t="shared" si="186"/>
        <v/>
      </c>
    </row>
    <row r="1291" spans="1:28" s="228" customFormat="1" ht="20.399999999999999">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4"/>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5"/>
        <v>0</v>
      </c>
      <c r="AB1291" s="229" t="str">
        <f t="shared" si="186"/>
        <v/>
      </c>
    </row>
    <row r="1292" spans="1:28" s="228" customFormat="1" ht="20.399999999999999">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4"/>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5"/>
        <v>0</v>
      </c>
      <c r="AB1292" s="229" t="str">
        <f t="shared" si="186"/>
        <v/>
      </c>
    </row>
    <row r="1293" spans="1:28" s="228" customFormat="1" ht="20.399999999999999">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4"/>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5"/>
        <v>0</v>
      </c>
      <c r="AB1293" s="229" t="str">
        <f t="shared" si="186"/>
        <v/>
      </c>
    </row>
    <row r="1294" spans="1:28" s="228" customFormat="1" ht="20.399999999999999">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4"/>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5"/>
        <v>0</v>
      </c>
      <c r="AB1294" s="229" t="str">
        <f t="shared" si="186"/>
        <v/>
      </c>
    </row>
    <row r="1295" spans="1:28" s="228" customFormat="1" ht="20.399999999999999">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4"/>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5"/>
        <v>0</v>
      </c>
      <c r="AB1295" s="229" t="str">
        <f t="shared" si="186"/>
        <v/>
      </c>
    </row>
    <row r="1296" spans="1:28" s="228" customFormat="1" ht="20.399999999999999">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4"/>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5"/>
        <v>0</v>
      </c>
      <c r="AB1296" s="229" t="str">
        <f t="shared" si="186"/>
        <v/>
      </c>
    </row>
    <row r="1297" spans="1:28" s="228" customFormat="1" ht="20.399999999999999">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4"/>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5"/>
        <v>0</v>
      </c>
      <c r="AB1297" s="229" t="str">
        <f t="shared" si="186"/>
        <v/>
      </c>
    </row>
    <row r="1298" spans="1:28" s="228" customFormat="1" ht="20.399999999999999">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4"/>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5"/>
        <v>0</v>
      </c>
      <c r="AB1298" s="229" t="str">
        <f t="shared" si="186"/>
        <v/>
      </c>
    </row>
    <row r="1299" spans="1:28" s="228" customFormat="1" ht="20.399999999999999">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4"/>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5"/>
        <v>0</v>
      </c>
      <c r="AB1299" s="229" t="str">
        <f t="shared" si="186"/>
        <v/>
      </c>
    </row>
    <row r="1300" spans="1:28" s="228" customFormat="1" ht="20.399999999999999">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4"/>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5"/>
        <v>0</v>
      </c>
      <c r="AB1300" s="229" t="str">
        <f t="shared" si="186"/>
        <v/>
      </c>
    </row>
    <row r="1301" spans="1:28" s="228" customFormat="1" ht="20.399999999999999">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4"/>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5"/>
        <v>0</v>
      </c>
      <c r="AB1301" s="229" t="str">
        <f t="shared" si="186"/>
        <v/>
      </c>
    </row>
    <row r="1302" spans="1:28" s="228" customFormat="1" ht="20.399999999999999">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4"/>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5"/>
        <v>0</v>
      </c>
      <c r="AB1302" s="229" t="str">
        <f t="shared" si="186"/>
        <v/>
      </c>
    </row>
    <row r="1303" spans="1:28" s="228" customFormat="1" ht="20.399999999999999">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4"/>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5"/>
        <v>0</v>
      </c>
      <c r="AB1303" s="229" t="str">
        <f t="shared" si="186"/>
        <v/>
      </c>
    </row>
    <row r="1304" spans="1:28" s="228" customFormat="1" ht="20.399999999999999">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4"/>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5"/>
        <v>0</v>
      </c>
      <c r="AB1304" s="229" t="str">
        <f t="shared" si="186"/>
        <v/>
      </c>
    </row>
    <row r="1305" spans="1:28" s="228" customFormat="1" ht="20.399999999999999">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4"/>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5"/>
        <v>0</v>
      </c>
      <c r="AB1305" s="229" t="str">
        <f t="shared" si="186"/>
        <v/>
      </c>
    </row>
    <row r="1306" spans="1:28" s="228" customFormat="1" ht="20.399999999999999">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4"/>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5"/>
        <v>0</v>
      </c>
      <c r="AB1306" s="229" t="str">
        <f t="shared" si="186"/>
        <v/>
      </c>
    </row>
    <row r="1307" spans="1:28" s="228" customFormat="1" ht="20.399999999999999">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4"/>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5"/>
        <v>0</v>
      </c>
      <c r="AB1307" s="229" t="str">
        <f t="shared" si="186"/>
        <v/>
      </c>
    </row>
    <row r="1308" spans="1:28" s="228" customFormat="1" ht="20.399999999999999">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7">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8">IF(AND(C1308="Smelter not listed",OR(LEN(D1308)=0,LEN(E1308)=0)),1,0)</f>
        <v>0</v>
      </c>
      <c r="AB1308" s="229" t="str">
        <f t="shared" ref="AB1308:AB1338" si="189">B1308&amp;C1308</f>
        <v/>
      </c>
    </row>
    <row r="1309" spans="1:28" s="228" customFormat="1" ht="20.399999999999999">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7"/>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8"/>
        <v>0</v>
      </c>
      <c r="AB1309" s="229" t="str">
        <f t="shared" si="189"/>
        <v/>
      </c>
    </row>
    <row r="1310" spans="1:28" s="228" customFormat="1" ht="20.399999999999999">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7"/>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8"/>
        <v>0</v>
      </c>
      <c r="AB1310" s="229" t="str">
        <f t="shared" si="189"/>
        <v/>
      </c>
    </row>
    <row r="1311" spans="1:28" s="228" customFormat="1" ht="20.399999999999999">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7"/>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8"/>
        <v>0</v>
      </c>
      <c r="AB1311" s="229" t="str">
        <f t="shared" si="189"/>
        <v/>
      </c>
    </row>
    <row r="1312" spans="1:28" s="228" customFormat="1" ht="20.399999999999999">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7"/>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8"/>
        <v>0</v>
      </c>
      <c r="AB1312" s="229" t="str">
        <f t="shared" si="189"/>
        <v/>
      </c>
    </row>
    <row r="1313" spans="1:28" s="228" customFormat="1" ht="20.399999999999999">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7"/>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8"/>
        <v>0</v>
      </c>
      <c r="AB1313" s="229" t="str">
        <f t="shared" si="189"/>
        <v/>
      </c>
    </row>
    <row r="1314" spans="1:28" s="228" customFormat="1" ht="20.399999999999999">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7"/>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8"/>
        <v>0</v>
      </c>
      <c r="AB1314" s="229" t="str">
        <f t="shared" si="189"/>
        <v/>
      </c>
    </row>
    <row r="1315" spans="1:28" s="228" customFormat="1" ht="20.399999999999999">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7"/>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8"/>
        <v>0</v>
      </c>
      <c r="AB1315" s="229" t="str">
        <f t="shared" si="189"/>
        <v/>
      </c>
    </row>
    <row r="1316" spans="1:28" s="228" customFormat="1" ht="20.399999999999999">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7"/>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8"/>
        <v>0</v>
      </c>
      <c r="AB1316" s="229" t="str">
        <f t="shared" si="189"/>
        <v/>
      </c>
    </row>
    <row r="1317" spans="1:28" s="228" customFormat="1" ht="20.399999999999999">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7"/>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8"/>
        <v>0</v>
      </c>
      <c r="AB1317" s="229" t="str">
        <f t="shared" si="189"/>
        <v/>
      </c>
    </row>
    <row r="1318" spans="1:28" s="228" customFormat="1" ht="20.399999999999999">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7"/>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8"/>
        <v>0</v>
      </c>
      <c r="AB1318" s="229" t="str">
        <f t="shared" si="189"/>
        <v/>
      </c>
    </row>
    <row r="1319" spans="1:28" s="228" customFormat="1" ht="20.399999999999999">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7"/>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8"/>
        <v>0</v>
      </c>
      <c r="AB1319" s="229" t="str">
        <f t="shared" si="189"/>
        <v/>
      </c>
    </row>
    <row r="1320" spans="1:28" s="228" customFormat="1" ht="20.399999999999999">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7"/>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8"/>
        <v>0</v>
      </c>
      <c r="AB1320" s="229" t="str">
        <f t="shared" si="189"/>
        <v/>
      </c>
    </row>
    <row r="1321" spans="1:28" s="228" customFormat="1" ht="20.399999999999999">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7"/>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8"/>
        <v>0</v>
      </c>
      <c r="AB1321" s="229" t="str">
        <f t="shared" si="189"/>
        <v/>
      </c>
    </row>
    <row r="1322" spans="1:28" s="228" customFormat="1" ht="20.399999999999999">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7"/>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8"/>
        <v>0</v>
      </c>
      <c r="AB1322" s="229" t="str">
        <f t="shared" si="189"/>
        <v/>
      </c>
    </row>
    <row r="1323" spans="1:28" s="228" customFormat="1" ht="20.399999999999999">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7"/>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8"/>
        <v>0</v>
      </c>
      <c r="AB1323" s="229" t="str">
        <f t="shared" si="189"/>
        <v/>
      </c>
    </row>
    <row r="1324" spans="1:28" s="228" customFormat="1" ht="20.399999999999999">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7"/>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8"/>
        <v>0</v>
      </c>
      <c r="AB1324" s="229" t="str">
        <f t="shared" si="189"/>
        <v/>
      </c>
    </row>
    <row r="1325" spans="1:28" s="228" customFormat="1" ht="20.399999999999999">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7"/>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8"/>
        <v>0</v>
      </c>
      <c r="AB1325" s="229" t="str">
        <f t="shared" si="189"/>
        <v/>
      </c>
    </row>
    <row r="1326" spans="1:28" s="228" customFormat="1" ht="20.399999999999999">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7"/>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8"/>
        <v>0</v>
      </c>
      <c r="AB1326" s="229" t="str">
        <f t="shared" si="189"/>
        <v/>
      </c>
    </row>
    <row r="1327" spans="1:28" s="228" customFormat="1" ht="20.399999999999999">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7"/>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8"/>
        <v>0</v>
      </c>
      <c r="AB1327" s="229" t="str">
        <f t="shared" si="189"/>
        <v/>
      </c>
    </row>
    <row r="1328" spans="1:28" s="228" customFormat="1" ht="20.399999999999999">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7"/>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8"/>
        <v>0</v>
      </c>
      <c r="AB1328" s="229" t="str">
        <f t="shared" si="189"/>
        <v/>
      </c>
    </row>
    <row r="1329" spans="1:28" s="228" customFormat="1" ht="20.399999999999999">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7"/>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8"/>
        <v>0</v>
      </c>
      <c r="AB1329" s="229" t="str">
        <f t="shared" si="189"/>
        <v/>
      </c>
    </row>
    <row r="1330" spans="1:28" s="228" customFormat="1" ht="20.399999999999999">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7"/>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8"/>
        <v>0</v>
      </c>
      <c r="AB1330" s="229" t="str">
        <f t="shared" si="189"/>
        <v/>
      </c>
    </row>
    <row r="1331" spans="1:28" s="228" customFormat="1" ht="20.399999999999999">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7"/>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8"/>
        <v>0</v>
      </c>
      <c r="AB1331" s="229" t="str">
        <f t="shared" si="189"/>
        <v/>
      </c>
    </row>
    <row r="1332" spans="1:28" s="228" customFormat="1" ht="20.399999999999999">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7"/>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8"/>
        <v>0</v>
      </c>
      <c r="AB1332" s="229" t="str">
        <f t="shared" si="189"/>
        <v/>
      </c>
    </row>
    <row r="1333" spans="1:28" s="228" customFormat="1" ht="20.399999999999999">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7"/>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8"/>
        <v>0</v>
      </c>
      <c r="AB1333" s="229" t="str">
        <f t="shared" si="189"/>
        <v/>
      </c>
    </row>
    <row r="1334" spans="1:28" s="228" customFormat="1" ht="20.399999999999999">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7"/>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8"/>
        <v>0</v>
      </c>
      <c r="AB1334" s="229" t="str">
        <f t="shared" si="189"/>
        <v/>
      </c>
    </row>
    <row r="1335" spans="1:28" s="228" customFormat="1" ht="20.399999999999999">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7"/>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8"/>
        <v>0</v>
      </c>
      <c r="AB1335" s="229" t="str">
        <f t="shared" si="189"/>
        <v/>
      </c>
    </row>
    <row r="1336" spans="1:28" s="228" customFormat="1" ht="20.399999999999999">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7"/>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8"/>
        <v>0</v>
      </c>
      <c r="AB1336" s="229" t="str">
        <f t="shared" si="189"/>
        <v/>
      </c>
    </row>
    <row r="1337" spans="1:28" s="228" customFormat="1" ht="20.399999999999999">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7"/>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8"/>
        <v>0</v>
      </c>
      <c r="AB1337" s="229" t="str">
        <f t="shared" si="189"/>
        <v/>
      </c>
    </row>
    <row r="1338" spans="1:28" s="228" customFormat="1" ht="20.399999999999999">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7"/>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8"/>
        <v>0</v>
      </c>
      <c r="AB1338" s="229" t="str">
        <f t="shared" si="189"/>
        <v/>
      </c>
    </row>
    <row r="1339" spans="1:28" s="228" customFormat="1" ht="20.399999999999999">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90">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1">IF(AND(C1339="Smelter not listed",OR(LEN(D1339)=0,LEN(E1339)=0)),1,0)</f>
        <v>0</v>
      </c>
      <c r="AB1339" s="229" t="str">
        <f t="shared" ref="AB1339" si="192">B1339&amp;C1339</f>
        <v/>
      </c>
    </row>
    <row r="1340" spans="1:28" s="228" customFormat="1" ht="20.399999999999999">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3">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4">IF(AND(C1340="Smelter not listed",OR(LEN(D1340)=0,LEN(E1340)=0)),1,0)</f>
        <v>0</v>
      </c>
      <c r="AB1340" s="229" t="str">
        <f t="shared" ref="AB1340:AB1371" si="195">B1340&amp;C1340</f>
        <v/>
      </c>
    </row>
    <row r="1341" spans="1:28" s="228" customFormat="1" ht="20.399999999999999">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3"/>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4"/>
        <v>0</v>
      </c>
      <c r="AB1341" s="229" t="str">
        <f t="shared" si="195"/>
        <v/>
      </c>
    </row>
    <row r="1342" spans="1:28" s="228" customFormat="1" ht="20.399999999999999">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3"/>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4"/>
        <v>0</v>
      </c>
      <c r="AB1342" s="229" t="str">
        <f t="shared" si="195"/>
        <v/>
      </c>
    </row>
    <row r="1343" spans="1:28" s="228" customFormat="1" ht="20.399999999999999">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3"/>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4"/>
        <v>0</v>
      </c>
      <c r="AB1343" s="229" t="str">
        <f t="shared" si="195"/>
        <v/>
      </c>
    </row>
    <row r="1344" spans="1:28" s="228" customFormat="1" ht="20.399999999999999">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3"/>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4"/>
        <v>0</v>
      </c>
      <c r="AB1344" s="229" t="str">
        <f t="shared" si="195"/>
        <v/>
      </c>
    </row>
    <row r="1345" spans="1:28" s="228" customFormat="1" ht="20.399999999999999">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3"/>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4"/>
        <v>0</v>
      </c>
      <c r="AB1345" s="229" t="str">
        <f t="shared" si="195"/>
        <v/>
      </c>
    </row>
    <row r="1346" spans="1:28" s="228" customFormat="1" ht="20.399999999999999">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3"/>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4"/>
        <v>0</v>
      </c>
      <c r="AB1346" s="229" t="str">
        <f t="shared" si="195"/>
        <v/>
      </c>
    </row>
    <row r="1347" spans="1:28" s="228" customFormat="1" ht="20.399999999999999">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3"/>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4"/>
        <v>0</v>
      </c>
      <c r="AB1347" s="229" t="str">
        <f t="shared" si="195"/>
        <v/>
      </c>
    </row>
    <row r="1348" spans="1:28" s="228" customFormat="1" ht="20.399999999999999">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3"/>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4"/>
        <v>0</v>
      </c>
      <c r="AB1348" s="229" t="str">
        <f t="shared" si="195"/>
        <v/>
      </c>
    </row>
    <row r="1349" spans="1:28" s="228" customFormat="1" ht="20.399999999999999">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3"/>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4"/>
        <v>0</v>
      </c>
      <c r="AB1349" s="229" t="str">
        <f t="shared" si="195"/>
        <v/>
      </c>
    </row>
    <row r="1350" spans="1:28" s="228" customFormat="1" ht="20.399999999999999">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3"/>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4"/>
        <v>0</v>
      </c>
      <c r="AB1350" s="229" t="str">
        <f t="shared" si="195"/>
        <v/>
      </c>
    </row>
    <row r="1351" spans="1:28" s="228" customFormat="1" ht="20.399999999999999">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3"/>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4"/>
        <v>0</v>
      </c>
      <c r="AB1351" s="229" t="str">
        <f t="shared" si="195"/>
        <v/>
      </c>
    </row>
    <row r="1352" spans="1:28" s="228" customFormat="1" ht="20.399999999999999">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3"/>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4"/>
        <v>0</v>
      </c>
      <c r="AB1352" s="229" t="str">
        <f t="shared" si="195"/>
        <v/>
      </c>
    </row>
    <row r="1353" spans="1:28" s="228" customFormat="1" ht="20.399999999999999">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3"/>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4"/>
        <v>0</v>
      </c>
      <c r="AB1353" s="229" t="str">
        <f t="shared" si="195"/>
        <v/>
      </c>
    </row>
    <row r="1354" spans="1:28" s="228" customFormat="1" ht="20.399999999999999">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3"/>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4"/>
        <v>0</v>
      </c>
      <c r="AB1354" s="229" t="str">
        <f t="shared" si="195"/>
        <v/>
      </c>
    </row>
    <row r="1355" spans="1:28" s="228" customFormat="1" ht="20.399999999999999">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3"/>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4"/>
        <v>0</v>
      </c>
      <c r="AB1355" s="229" t="str">
        <f t="shared" si="195"/>
        <v/>
      </c>
    </row>
    <row r="1356" spans="1:28" s="228" customFormat="1" ht="20.399999999999999">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3"/>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4"/>
        <v>0</v>
      </c>
      <c r="AB1356" s="229" t="str">
        <f t="shared" si="195"/>
        <v/>
      </c>
    </row>
    <row r="1357" spans="1:28" s="228" customFormat="1" ht="20.399999999999999">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3"/>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4"/>
        <v>0</v>
      </c>
      <c r="AB1357" s="229" t="str">
        <f t="shared" si="195"/>
        <v/>
      </c>
    </row>
    <row r="1358" spans="1:28" s="228" customFormat="1" ht="20.399999999999999">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3"/>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4"/>
        <v>0</v>
      </c>
      <c r="AB1358" s="229" t="str">
        <f t="shared" si="195"/>
        <v/>
      </c>
    </row>
    <row r="1359" spans="1:28" s="228" customFormat="1" ht="20.399999999999999">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3"/>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4"/>
        <v>0</v>
      </c>
      <c r="AB1359" s="229" t="str">
        <f t="shared" si="195"/>
        <v/>
      </c>
    </row>
    <row r="1360" spans="1:28" s="228" customFormat="1" ht="20.399999999999999">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3"/>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4"/>
        <v>0</v>
      </c>
      <c r="AB1360" s="229" t="str">
        <f t="shared" si="195"/>
        <v/>
      </c>
    </row>
    <row r="1361" spans="1:28" s="228" customFormat="1" ht="20.399999999999999">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3"/>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4"/>
        <v>0</v>
      </c>
      <c r="AB1361" s="229" t="str">
        <f t="shared" si="195"/>
        <v/>
      </c>
    </row>
    <row r="1362" spans="1:28" s="228" customFormat="1" ht="20.399999999999999">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3"/>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4"/>
        <v>0</v>
      </c>
      <c r="AB1362" s="229" t="str">
        <f t="shared" si="195"/>
        <v/>
      </c>
    </row>
    <row r="1363" spans="1:28" s="228" customFormat="1" ht="20.399999999999999">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3"/>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4"/>
        <v>0</v>
      </c>
      <c r="AB1363" s="229" t="str">
        <f t="shared" si="195"/>
        <v/>
      </c>
    </row>
    <row r="1364" spans="1:28" s="228" customFormat="1" ht="20.399999999999999">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3"/>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4"/>
        <v>0</v>
      </c>
      <c r="AB1364" s="229" t="str">
        <f t="shared" si="195"/>
        <v/>
      </c>
    </row>
    <row r="1365" spans="1:28" s="228" customFormat="1" ht="20.399999999999999">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3"/>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4"/>
        <v>0</v>
      </c>
      <c r="AB1365" s="229" t="str">
        <f t="shared" si="195"/>
        <v/>
      </c>
    </row>
    <row r="1366" spans="1:28" s="228" customFormat="1" ht="20.399999999999999">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3"/>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4"/>
        <v>0</v>
      </c>
      <c r="AB1366" s="229" t="str">
        <f t="shared" si="195"/>
        <v/>
      </c>
    </row>
    <row r="1367" spans="1:28" s="228" customFormat="1" ht="20.399999999999999">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3"/>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4"/>
        <v>0</v>
      </c>
      <c r="AB1367" s="229" t="str">
        <f t="shared" si="195"/>
        <v/>
      </c>
    </row>
    <row r="1368" spans="1:28" s="228" customFormat="1" ht="20.399999999999999">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3"/>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4"/>
        <v>0</v>
      </c>
      <c r="AB1368" s="229" t="str">
        <f t="shared" si="195"/>
        <v/>
      </c>
    </row>
    <row r="1369" spans="1:28" s="228" customFormat="1" ht="20.399999999999999">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3"/>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4"/>
        <v>0</v>
      </c>
      <c r="AB1369" s="229" t="str">
        <f t="shared" si="195"/>
        <v/>
      </c>
    </row>
    <row r="1370" spans="1:28" s="228" customFormat="1" ht="20.399999999999999">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3"/>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4"/>
        <v>0</v>
      </c>
      <c r="AB1370" s="229" t="str">
        <f t="shared" si="195"/>
        <v/>
      </c>
    </row>
    <row r="1371" spans="1:28" s="228" customFormat="1" ht="20.399999999999999">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3"/>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4"/>
        <v>0</v>
      </c>
      <c r="AB1371" s="229" t="str">
        <f t="shared" si="195"/>
        <v/>
      </c>
    </row>
    <row r="1372" spans="1:28" s="228" customFormat="1" ht="20.399999999999999">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6">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7">IF(AND(C1372="Smelter not listed",OR(LEN(D1372)=0,LEN(E1372)=0)),1,0)</f>
        <v>0</v>
      </c>
      <c r="AB1372" s="229" t="str">
        <f t="shared" ref="AB1372:AB1402" si="198">B1372&amp;C1372</f>
        <v/>
      </c>
    </row>
    <row r="1373" spans="1:28" s="228" customFormat="1" ht="20.399999999999999">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6"/>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7"/>
        <v>0</v>
      </c>
      <c r="AB1373" s="229" t="str">
        <f t="shared" si="198"/>
        <v/>
      </c>
    </row>
    <row r="1374" spans="1:28" s="228" customFormat="1" ht="20.399999999999999">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6"/>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7"/>
        <v>0</v>
      </c>
      <c r="AB1374" s="229" t="str">
        <f t="shared" si="198"/>
        <v/>
      </c>
    </row>
    <row r="1375" spans="1:28" s="228" customFormat="1" ht="20.399999999999999">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6"/>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7"/>
        <v>0</v>
      </c>
      <c r="AB1375" s="229" t="str">
        <f t="shared" si="198"/>
        <v/>
      </c>
    </row>
    <row r="1376" spans="1:28" s="228" customFormat="1" ht="20.399999999999999">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6"/>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7"/>
        <v>0</v>
      </c>
      <c r="AB1376" s="229" t="str">
        <f t="shared" si="198"/>
        <v/>
      </c>
    </row>
    <row r="1377" spans="1:28" s="228" customFormat="1" ht="20.399999999999999">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6"/>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7"/>
        <v>0</v>
      </c>
      <c r="AB1377" s="229" t="str">
        <f t="shared" si="198"/>
        <v/>
      </c>
    </row>
    <row r="1378" spans="1:28" s="228" customFormat="1" ht="20.399999999999999">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6"/>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7"/>
        <v>0</v>
      </c>
      <c r="AB1378" s="229" t="str">
        <f t="shared" si="198"/>
        <v/>
      </c>
    </row>
    <row r="1379" spans="1:28" s="228" customFormat="1" ht="20.399999999999999">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6"/>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7"/>
        <v>0</v>
      </c>
      <c r="AB1379" s="229" t="str">
        <f t="shared" si="198"/>
        <v/>
      </c>
    </row>
    <row r="1380" spans="1:28" s="228" customFormat="1" ht="20.399999999999999">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6"/>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7"/>
        <v>0</v>
      </c>
      <c r="AB1380" s="229" t="str">
        <f t="shared" si="198"/>
        <v/>
      </c>
    </row>
    <row r="1381" spans="1:28" s="228" customFormat="1" ht="20.399999999999999">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6"/>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7"/>
        <v>0</v>
      </c>
      <c r="AB1381" s="229" t="str">
        <f t="shared" si="198"/>
        <v/>
      </c>
    </row>
    <row r="1382" spans="1:28" s="228" customFormat="1" ht="20.399999999999999">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6"/>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7"/>
        <v>0</v>
      </c>
      <c r="AB1382" s="229" t="str">
        <f t="shared" si="198"/>
        <v/>
      </c>
    </row>
    <row r="1383" spans="1:28" s="228" customFormat="1" ht="20.399999999999999">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6"/>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7"/>
        <v>0</v>
      </c>
      <c r="AB1383" s="229" t="str">
        <f t="shared" si="198"/>
        <v/>
      </c>
    </row>
    <row r="1384" spans="1:28" s="228" customFormat="1" ht="20.399999999999999">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6"/>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7"/>
        <v>0</v>
      </c>
      <c r="AB1384" s="229" t="str">
        <f t="shared" si="198"/>
        <v/>
      </c>
    </row>
    <row r="1385" spans="1:28" s="228" customFormat="1" ht="20.399999999999999">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6"/>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7"/>
        <v>0</v>
      </c>
      <c r="AB1385" s="229" t="str">
        <f t="shared" si="198"/>
        <v/>
      </c>
    </row>
    <row r="1386" spans="1:28" s="228" customFormat="1" ht="20.399999999999999">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6"/>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7"/>
        <v>0</v>
      </c>
      <c r="AB1386" s="229" t="str">
        <f t="shared" si="198"/>
        <v/>
      </c>
    </row>
    <row r="1387" spans="1:28" s="228" customFormat="1" ht="20.399999999999999">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6"/>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7"/>
        <v>0</v>
      </c>
      <c r="AB1387" s="229" t="str">
        <f t="shared" si="198"/>
        <v/>
      </c>
    </row>
    <row r="1388" spans="1:28" s="228" customFormat="1" ht="20.399999999999999">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6"/>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7"/>
        <v>0</v>
      </c>
      <c r="AB1388" s="229" t="str">
        <f t="shared" si="198"/>
        <v/>
      </c>
    </row>
    <row r="1389" spans="1:28" s="228" customFormat="1" ht="20.399999999999999">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6"/>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7"/>
        <v>0</v>
      </c>
      <c r="AB1389" s="229" t="str">
        <f t="shared" si="198"/>
        <v/>
      </c>
    </row>
    <row r="1390" spans="1:28" s="228" customFormat="1" ht="20.399999999999999">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6"/>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7"/>
        <v>0</v>
      </c>
      <c r="AB1390" s="229" t="str">
        <f t="shared" si="198"/>
        <v/>
      </c>
    </row>
    <row r="1391" spans="1:28" s="228" customFormat="1" ht="20.399999999999999">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6"/>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7"/>
        <v>0</v>
      </c>
      <c r="AB1391" s="229" t="str">
        <f t="shared" si="198"/>
        <v/>
      </c>
    </row>
    <row r="1392" spans="1:28" s="228" customFormat="1" ht="20.399999999999999">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6"/>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7"/>
        <v>0</v>
      </c>
      <c r="AB1392" s="229" t="str">
        <f t="shared" si="198"/>
        <v/>
      </c>
    </row>
    <row r="1393" spans="1:28" s="228" customFormat="1" ht="20.399999999999999">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6"/>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7"/>
        <v>0</v>
      </c>
      <c r="AB1393" s="229" t="str">
        <f t="shared" si="198"/>
        <v/>
      </c>
    </row>
    <row r="1394" spans="1:28" s="228" customFormat="1" ht="20.399999999999999">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6"/>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7"/>
        <v>0</v>
      </c>
      <c r="AB1394" s="229" t="str">
        <f t="shared" si="198"/>
        <v/>
      </c>
    </row>
    <row r="1395" spans="1:28" s="228" customFormat="1" ht="20.399999999999999">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6"/>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7"/>
        <v>0</v>
      </c>
      <c r="AB1395" s="229" t="str">
        <f t="shared" si="198"/>
        <v/>
      </c>
    </row>
    <row r="1396" spans="1:28" s="228" customFormat="1" ht="20.399999999999999">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6"/>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7"/>
        <v>0</v>
      </c>
      <c r="AB1396" s="229" t="str">
        <f t="shared" si="198"/>
        <v/>
      </c>
    </row>
    <row r="1397" spans="1:28" s="228" customFormat="1" ht="20.399999999999999">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6"/>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7"/>
        <v>0</v>
      </c>
      <c r="AB1397" s="229" t="str">
        <f t="shared" si="198"/>
        <v/>
      </c>
    </row>
    <row r="1398" spans="1:28" s="228" customFormat="1" ht="20.399999999999999">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6"/>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7"/>
        <v>0</v>
      </c>
      <c r="AB1398" s="229" t="str">
        <f t="shared" si="198"/>
        <v/>
      </c>
    </row>
    <row r="1399" spans="1:28" s="228" customFormat="1" ht="20.399999999999999">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6"/>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7"/>
        <v>0</v>
      </c>
      <c r="AB1399" s="229" t="str">
        <f t="shared" si="198"/>
        <v/>
      </c>
    </row>
    <row r="1400" spans="1:28" s="228" customFormat="1" ht="20.399999999999999">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6"/>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7"/>
        <v>0</v>
      </c>
      <c r="AB1400" s="229" t="str">
        <f t="shared" si="198"/>
        <v/>
      </c>
    </row>
    <row r="1401" spans="1:28" s="228" customFormat="1" ht="20.399999999999999">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6"/>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7"/>
        <v>0</v>
      </c>
      <c r="AB1401" s="229" t="str">
        <f t="shared" si="198"/>
        <v/>
      </c>
    </row>
    <row r="1402" spans="1:28" s="228" customFormat="1" ht="20.399999999999999">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6"/>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7"/>
        <v>0</v>
      </c>
      <c r="AB1402" s="229" t="str">
        <f t="shared" si="198"/>
        <v/>
      </c>
    </row>
    <row r="1403" spans="1:28" s="228" customFormat="1" ht="20.399999999999999">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9">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200">IF(AND(C1403="Smelter not listed",OR(LEN(D1403)=0,LEN(E1403)=0)),1,0)</f>
        <v>0</v>
      </c>
      <c r="AB1403" s="229" t="str">
        <f t="shared" ref="AB1403" si="201">B1403&amp;C1403</f>
        <v/>
      </c>
    </row>
    <row r="1404" spans="1:28" s="228" customFormat="1" ht="20.399999999999999">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2">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3">IF(AND(C1404="Smelter not listed",OR(LEN(D1404)=0,LEN(E1404)=0)),1,0)</f>
        <v>0</v>
      </c>
      <c r="AB1404" s="229" t="str">
        <f t="shared" ref="AB1404:AB1435" si="204">B1404&amp;C1404</f>
        <v/>
      </c>
    </row>
    <row r="1405" spans="1:28" s="228" customFormat="1" ht="20.399999999999999">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2"/>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3"/>
        <v>0</v>
      </c>
      <c r="AB1405" s="229" t="str">
        <f t="shared" si="204"/>
        <v/>
      </c>
    </row>
    <row r="1406" spans="1:28" s="228" customFormat="1" ht="20.399999999999999">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2"/>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3"/>
        <v>0</v>
      </c>
      <c r="AB1406" s="229" t="str">
        <f t="shared" si="204"/>
        <v/>
      </c>
    </row>
    <row r="1407" spans="1:28" s="228" customFormat="1" ht="20.399999999999999">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2"/>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3"/>
        <v>0</v>
      </c>
      <c r="AB1407" s="229" t="str">
        <f t="shared" si="204"/>
        <v/>
      </c>
    </row>
    <row r="1408" spans="1:28" s="228" customFormat="1" ht="20.399999999999999">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2"/>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3"/>
        <v>0</v>
      </c>
      <c r="AB1408" s="229" t="str">
        <f t="shared" si="204"/>
        <v/>
      </c>
    </row>
    <row r="1409" spans="1:28" s="228" customFormat="1" ht="20.399999999999999">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2"/>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3"/>
        <v>0</v>
      </c>
      <c r="AB1409" s="229" t="str">
        <f t="shared" si="204"/>
        <v/>
      </c>
    </row>
    <row r="1410" spans="1:28" s="228" customFormat="1" ht="20.399999999999999">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2"/>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3"/>
        <v>0</v>
      </c>
      <c r="AB1410" s="229" t="str">
        <f t="shared" si="204"/>
        <v/>
      </c>
    </row>
    <row r="1411" spans="1:28" s="228" customFormat="1" ht="20.399999999999999">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2"/>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3"/>
        <v>0</v>
      </c>
      <c r="AB1411" s="229" t="str">
        <f t="shared" si="204"/>
        <v/>
      </c>
    </row>
    <row r="1412" spans="1:28" s="228" customFormat="1" ht="20.399999999999999">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2"/>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3"/>
        <v>0</v>
      </c>
      <c r="AB1412" s="229" t="str">
        <f t="shared" si="204"/>
        <v/>
      </c>
    </row>
    <row r="1413" spans="1:28" s="228" customFormat="1" ht="20.399999999999999">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2"/>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3"/>
        <v>0</v>
      </c>
      <c r="AB1413" s="229" t="str">
        <f t="shared" si="204"/>
        <v/>
      </c>
    </row>
    <row r="1414" spans="1:28" s="228" customFormat="1" ht="20.399999999999999">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2"/>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3"/>
        <v>0</v>
      </c>
      <c r="AB1414" s="229" t="str">
        <f t="shared" si="204"/>
        <v/>
      </c>
    </row>
    <row r="1415" spans="1:28" s="228" customFormat="1" ht="20.399999999999999">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2"/>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3"/>
        <v>0</v>
      </c>
      <c r="AB1415" s="229" t="str">
        <f t="shared" si="204"/>
        <v/>
      </c>
    </row>
    <row r="1416" spans="1:28" s="228" customFormat="1" ht="20.399999999999999">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2"/>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3"/>
        <v>0</v>
      </c>
      <c r="AB1416" s="229" t="str">
        <f t="shared" si="204"/>
        <v/>
      </c>
    </row>
    <row r="1417" spans="1:28" s="228" customFormat="1" ht="20.399999999999999">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2"/>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3"/>
        <v>0</v>
      </c>
      <c r="AB1417" s="229" t="str">
        <f t="shared" si="204"/>
        <v/>
      </c>
    </row>
    <row r="1418" spans="1:28" s="228" customFormat="1" ht="20.399999999999999">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2"/>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3"/>
        <v>0</v>
      </c>
      <c r="AB1418" s="229" t="str">
        <f t="shared" si="204"/>
        <v/>
      </c>
    </row>
    <row r="1419" spans="1:28" s="228" customFormat="1" ht="20.399999999999999">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2"/>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3"/>
        <v>0</v>
      </c>
      <c r="AB1419" s="229" t="str">
        <f t="shared" si="204"/>
        <v/>
      </c>
    </row>
    <row r="1420" spans="1:28" s="228" customFormat="1" ht="20.399999999999999">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2"/>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3"/>
        <v>0</v>
      </c>
      <c r="AB1420" s="229" t="str">
        <f t="shared" si="204"/>
        <v/>
      </c>
    </row>
    <row r="1421" spans="1:28" s="228" customFormat="1" ht="20.399999999999999">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2"/>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3"/>
        <v>0</v>
      </c>
      <c r="AB1421" s="229" t="str">
        <f t="shared" si="204"/>
        <v/>
      </c>
    </row>
    <row r="1422" spans="1:28" s="228" customFormat="1" ht="20.399999999999999">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2"/>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3"/>
        <v>0</v>
      </c>
      <c r="AB1422" s="229" t="str">
        <f t="shared" si="204"/>
        <v/>
      </c>
    </row>
    <row r="1423" spans="1:28" s="228" customFormat="1" ht="20.399999999999999">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2"/>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3"/>
        <v>0</v>
      </c>
      <c r="AB1423" s="229" t="str">
        <f t="shared" si="204"/>
        <v/>
      </c>
    </row>
    <row r="1424" spans="1:28" s="228" customFormat="1" ht="20.399999999999999">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2"/>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3"/>
        <v>0</v>
      </c>
      <c r="AB1424" s="229" t="str">
        <f t="shared" si="204"/>
        <v/>
      </c>
    </row>
    <row r="1425" spans="1:28" s="228" customFormat="1" ht="20.399999999999999">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2"/>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3"/>
        <v>0</v>
      </c>
      <c r="AB1425" s="229" t="str">
        <f t="shared" si="204"/>
        <v/>
      </c>
    </row>
    <row r="1426" spans="1:28" s="228" customFormat="1" ht="20.399999999999999">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2"/>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3"/>
        <v>0</v>
      </c>
      <c r="AB1426" s="229" t="str">
        <f t="shared" si="204"/>
        <v/>
      </c>
    </row>
    <row r="1427" spans="1:28" s="228" customFormat="1" ht="20.399999999999999">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2"/>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3"/>
        <v>0</v>
      </c>
      <c r="AB1427" s="229" t="str">
        <f t="shared" si="204"/>
        <v/>
      </c>
    </row>
    <row r="1428" spans="1:28" s="228" customFormat="1" ht="20.399999999999999">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2"/>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3"/>
        <v>0</v>
      </c>
      <c r="AB1428" s="229" t="str">
        <f t="shared" si="204"/>
        <v/>
      </c>
    </row>
    <row r="1429" spans="1:28" s="228" customFormat="1" ht="20.399999999999999">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2"/>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3"/>
        <v>0</v>
      </c>
      <c r="AB1429" s="229" t="str">
        <f t="shared" si="204"/>
        <v/>
      </c>
    </row>
    <row r="1430" spans="1:28" s="228" customFormat="1" ht="20.399999999999999">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2"/>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3"/>
        <v>0</v>
      </c>
      <c r="AB1430" s="229" t="str">
        <f t="shared" si="204"/>
        <v/>
      </c>
    </row>
    <row r="1431" spans="1:28" s="228" customFormat="1" ht="20.399999999999999">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2"/>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3"/>
        <v>0</v>
      </c>
      <c r="AB1431" s="229" t="str">
        <f t="shared" si="204"/>
        <v/>
      </c>
    </row>
    <row r="1432" spans="1:28" s="228" customFormat="1" ht="20.399999999999999">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2"/>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3"/>
        <v>0</v>
      </c>
      <c r="AB1432" s="229" t="str">
        <f t="shared" si="204"/>
        <v/>
      </c>
    </row>
    <row r="1433" spans="1:28" s="228" customFormat="1" ht="20.399999999999999">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2"/>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3"/>
        <v>0</v>
      </c>
      <c r="AB1433" s="229" t="str">
        <f t="shared" si="204"/>
        <v/>
      </c>
    </row>
    <row r="1434" spans="1:28" s="228" customFormat="1" ht="20.399999999999999">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2"/>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3"/>
        <v>0</v>
      </c>
      <c r="AB1434" s="229" t="str">
        <f t="shared" si="204"/>
        <v/>
      </c>
    </row>
    <row r="1435" spans="1:28" s="228" customFormat="1" ht="20.399999999999999">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2"/>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3"/>
        <v>0</v>
      </c>
      <c r="AB1435" s="229" t="str">
        <f t="shared" si="204"/>
        <v/>
      </c>
    </row>
    <row r="1436" spans="1:28" s="228" customFormat="1" ht="20.399999999999999">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5">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6">IF(AND(C1436="Smelter not listed",OR(LEN(D1436)=0,LEN(E1436)=0)),1,0)</f>
        <v>0</v>
      </c>
      <c r="AB1436" s="229" t="str">
        <f t="shared" ref="AB1436:AB1466" si="207">B1436&amp;C1436</f>
        <v/>
      </c>
    </row>
    <row r="1437" spans="1:28" s="228" customFormat="1" ht="20.399999999999999">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5"/>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6"/>
        <v>0</v>
      </c>
      <c r="AB1437" s="229" t="str">
        <f t="shared" si="207"/>
        <v/>
      </c>
    </row>
    <row r="1438" spans="1:28" s="228" customFormat="1" ht="20.399999999999999">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5"/>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6"/>
        <v>0</v>
      </c>
      <c r="AB1438" s="229" t="str">
        <f t="shared" si="207"/>
        <v/>
      </c>
    </row>
    <row r="1439" spans="1:28" s="228" customFormat="1" ht="20.399999999999999">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5"/>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6"/>
        <v>0</v>
      </c>
      <c r="AB1439" s="229" t="str">
        <f t="shared" si="207"/>
        <v/>
      </c>
    </row>
    <row r="1440" spans="1:28" s="228" customFormat="1" ht="20.399999999999999">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5"/>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6"/>
        <v>0</v>
      </c>
      <c r="AB1440" s="229" t="str">
        <f t="shared" si="207"/>
        <v/>
      </c>
    </row>
    <row r="1441" spans="1:28" s="228" customFormat="1" ht="20.399999999999999">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5"/>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6"/>
        <v>0</v>
      </c>
      <c r="AB1441" s="229" t="str">
        <f t="shared" si="207"/>
        <v/>
      </c>
    </row>
    <row r="1442" spans="1:28" s="228" customFormat="1" ht="20.399999999999999">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5"/>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6"/>
        <v>0</v>
      </c>
      <c r="AB1442" s="229" t="str">
        <f t="shared" si="207"/>
        <v/>
      </c>
    </row>
    <row r="1443" spans="1:28" s="228" customFormat="1" ht="20.399999999999999">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5"/>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6"/>
        <v>0</v>
      </c>
      <c r="AB1443" s="229" t="str">
        <f t="shared" si="207"/>
        <v/>
      </c>
    </row>
    <row r="1444" spans="1:28" s="228" customFormat="1" ht="20.399999999999999">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5"/>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6"/>
        <v>0</v>
      </c>
      <c r="AB1444" s="229" t="str">
        <f t="shared" si="207"/>
        <v/>
      </c>
    </row>
    <row r="1445" spans="1:28" s="228" customFormat="1" ht="20.399999999999999">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5"/>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6"/>
        <v>0</v>
      </c>
      <c r="AB1445" s="229" t="str">
        <f t="shared" si="207"/>
        <v/>
      </c>
    </row>
    <row r="1446" spans="1:28" s="228" customFormat="1" ht="20.399999999999999">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5"/>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6"/>
        <v>0</v>
      </c>
      <c r="AB1446" s="229" t="str">
        <f t="shared" si="207"/>
        <v/>
      </c>
    </row>
    <row r="1447" spans="1:28" s="228" customFormat="1" ht="20.399999999999999">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5"/>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6"/>
        <v>0</v>
      </c>
      <c r="AB1447" s="229" t="str">
        <f t="shared" si="207"/>
        <v/>
      </c>
    </row>
    <row r="1448" spans="1:28" s="228" customFormat="1" ht="20.399999999999999">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5"/>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6"/>
        <v>0</v>
      </c>
      <c r="AB1448" s="229" t="str">
        <f t="shared" si="207"/>
        <v/>
      </c>
    </row>
    <row r="1449" spans="1:28" s="228" customFormat="1" ht="20.399999999999999">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5"/>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6"/>
        <v>0</v>
      </c>
      <c r="AB1449" s="229" t="str">
        <f t="shared" si="207"/>
        <v/>
      </c>
    </row>
    <row r="1450" spans="1:28" s="228" customFormat="1" ht="20.399999999999999">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5"/>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6"/>
        <v>0</v>
      </c>
      <c r="AB1450" s="229" t="str">
        <f t="shared" si="207"/>
        <v/>
      </c>
    </row>
    <row r="1451" spans="1:28" s="228" customFormat="1" ht="20.399999999999999">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5"/>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6"/>
        <v>0</v>
      </c>
      <c r="AB1451" s="229" t="str">
        <f t="shared" si="207"/>
        <v/>
      </c>
    </row>
    <row r="1452" spans="1:28" s="228" customFormat="1" ht="20.399999999999999">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5"/>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6"/>
        <v>0</v>
      </c>
      <c r="AB1452" s="229" t="str">
        <f t="shared" si="207"/>
        <v/>
      </c>
    </row>
    <row r="1453" spans="1:28" s="228" customFormat="1" ht="20.399999999999999">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5"/>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6"/>
        <v>0</v>
      </c>
      <c r="AB1453" s="229" t="str">
        <f t="shared" si="207"/>
        <v/>
      </c>
    </row>
    <row r="1454" spans="1:28" s="228" customFormat="1" ht="20.399999999999999">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5"/>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6"/>
        <v>0</v>
      </c>
      <c r="AB1454" s="229" t="str">
        <f t="shared" si="207"/>
        <v/>
      </c>
    </row>
    <row r="1455" spans="1:28" s="228" customFormat="1" ht="20.399999999999999">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5"/>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6"/>
        <v>0</v>
      </c>
      <c r="AB1455" s="229" t="str">
        <f t="shared" si="207"/>
        <v/>
      </c>
    </row>
    <row r="1456" spans="1:28" s="228" customFormat="1" ht="20.399999999999999">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5"/>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6"/>
        <v>0</v>
      </c>
      <c r="AB1456" s="229" t="str">
        <f t="shared" si="207"/>
        <v/>
      </c>
    </row>
    <row r="1457" spans="1:28" s="228" customFormat="1" ht="20.399999999999999">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5"/>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6"/>
        <v>0</v>
      </c>
      <c r="AB1457" s="229" t="str">
        <f t="shared" si="207"/>
        <v/>
      </c>
    </row>
    <row r="1458" spans="1:28" s="228" customFormat="1" ht="20.399999999999999">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5"/>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6"/>
        <v>0</v>
      </c>
      <c r="AB1458" s="229" t="str">
        <f t="shared" si="207"/>
        <v/>
      </c>
    </row>
    <row r="1459" spans="1:28" s="228" customFormat="1" ht="20.399999999999999">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5"/>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6"/>
        <v>0</v>
      </c>
      <c r="AB1459" s="229" t="str">
        <f t="shared" si="207"/>
        <v/>
      </c>
    </row>
    <row r="1460" spans="1:28" s="228" customFormat="1" ht="20.399999999999999">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5"/>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6"/>
        <v>0</v>
      </c>
      <c r="AB1460" s="229" t="str">
        <f t="shared" si="207"/>
        <v/>
      </c>
    </row>
    <row r="1461" spans="1:28" s="228" customFormat="1" ht="20.399999999999999">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5"/>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6"/>
        <v>0</v>
      </c>
      <c r="AB1461" s="229" t="str">
        <f t="shared" si="207"/>
        <v/>
      </c>
    </row>
    <row r="1462" spans="1:28" s="228" customFormat="1" ht="20.399999999999999">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5"/>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6"/>
        <v>0</v>
      </c>
      <c r="AB1462" s="229" t="str">
        <f t="shared" si="207"/>
        <v/>
      </c>
    </row>
    <row r="1463" spans="1:28" s="228" customFormat="1" ht="20.399999999999999">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5"/>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6"/>
        <v>0</v>
      </c>
      <c r="AB1463" s="229" t="str">
        <f t="shared" si="207"/>
        <v/>
      </c>
    </row>
    <row r="1464" spans="1:28" s="228" customFormat="1" ht="20.399999999999999">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5"/>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6"/>
        <v>0</v>
      </c>
      <c r="AB1464" s="229" t="str">
        <f t="shared" si="207"/>
        <v/>
      </c>
    </row>
    <row r="1465" spans="1:28" s="228" customFormat="1" ht="20.399999999999999">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5"/>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6"/>
        <v>0</v>
      </c>
      <c r="AB1465" s="229" t="str">
        <f t="shared" si="207"/>
        <v/>
      </c>
    </row>
    <row r="1466" spans="1:28" s="228" customFormat="1" ht="20.399999999999999">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5"/>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6"/>
        <v>0</v>
      </c>
      <c r="AB1466" s="229" t="str">
        <f t="shared" si="207"/>
        <v/>
      </c>
    </row>
    <row r="1467" spans="1:28" s="228" customFormat="1" ht="20.399999999999999">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8">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9">IF(AND(C1467="Smelter not listed",OR(LEN(D1467)=0,LEN(E1467)=0)),1,0)</f>
        <v>0</v>
      </c>
      <c r="AB1467" s="229" t="str">
        <f t="shared" ref="AB1467" si="210">B1467&amp;C1467</f>
        <v/>
      </c>
    </row>
    <row r="1468" spans="1:28" s="228" customFormat="1" ht="20.399999999999999">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1">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2">IF(AND(C1468="Smelter not listed",OR(LEN(D1468)=0,LEN(E1468)=0)),1,0)</f>
        <v>0</v>
      </c>
      <c r="AB1468" s="229" t="str">
        <f t="shared" ref="AB1468:AB1499" si="213">B1468&amp;C1468</f>
        <v/>
      </c>
    </row>
    <row r="1469" spans="1:28" s="228" customFormat="1" ht="20.399999999999999">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1"/>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2"/>
        <v>0</v>
      </c>
      <c r="AB1469" s="229" t="str">
        <f t="shared" si="213"/>
        <v/>
      </c>
    </row>
    <row r="1470" spans="1:28" s="228" customFormat="1" ht="20.399999999999999">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1"/>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2"/>
        <v>0</v>
      </c>
      <c r="AB1470" s="229" t="str">
        <f t="shared" si="213"/>
        <v/>
      </c>
    </row>
    <row r="1471" spans="1:28" s="228" customFormat="1" ht="20.399999999999999">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1"/>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2"/>
        <v>0</v>
      </c>
      <c r="AB1471" s="229" t="str">
        <f t="shared" si="213"/>
        <v/>
      </c>
    </row>
    <row r="1472" spans="1:28" s="228" customFormat="1" ht="20.399999999999999">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1"/>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2"/>
        <v>0</v>
      </c>
      <c r="AB1472" s="229" t="str">
        <f t="shared" si="213"/>
        <v/>
      </c>
    </row>
    <row r="1473" spans="1:28" s="228" customFormat="1" ht="20.399999999999999">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1"/>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2"/>
        <v>0</v>
      </c>
      <c r="AB1473" s="229" t="str">
        <f t="shared" si="213"/>
        <v/>
      </c>
    </row>
    <row r="1474" spans="1:28" s="228" customFormat="1" ht="20.399999999999999">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1"/>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2"/>
        <v>0</v>
      </c>
      <c r="AB1474" s="229" t="str">
        <f t="shared" si="213"/>
        <v/>
      </c>
    </row>
    <row r="1475" spans="1:28" s="228" customFormat="1" ht="20.399999999999999">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1"/>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2"/>
        <v>0</v>
      </c>
      <c r="AB1475" s="229" t="str">
        <f t="shared" si="213"/>
        <v/>
      </c>
    </row>
    <row r="1476" spans="1:28" s="228" customFormat="1" ht="20.399999999999999">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1"/>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2"/>
        <v>0</v>
      </c>
      <c r="AB1476" s="229" t="str">
        <f t="shared" si="213"/>
        <v/>
      </c>
    </row>
    <row r="1477" spans="1:28" s="228" customFormat="1" ht="20.399999999999999">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1"/>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2"/>
        <v>0</v>
      </c>
      <c r="AB1477" s="229" t="str">
        <f t="shared" si="213"/>
        <v/>
      </c>
    </row>
    <row r="1478" spans="1:28" s="228" customFormat="1" ht="20.399999999999999">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1"/>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2"/>
        <v>0</v>
      </c>
      <c r="AB1478" s="229" t="str">
        <f t="shared" si="213"/>
        <v/>
      </c>
    </row>
    <row r="1479" spans="1:28" s="228" customFormat="1" ht="20.399999999999999">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1"/>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2"/>
        <v>0</v>
      </c>
      <c r="AB1479" s="229" t="str">
        <f t="shared" si="213"/>
        <v/>
      </c>
    </row>
    <row r="1480" spans="1:28" s="228" customFormat="1" ht="20.399999999999999">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1"/>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2"/>
        <v>0</v>
      </c>
      <c r="AB1480" s="229" t="str">
        <f t="shared" si="213"/>
        <v/>
      </c>
    </row>
    <row r="1481" spans="1:28" s="228" customFormat="1" ht="20.399999999999999">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1"/>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2"/>
        <v>0</v>
      </c>
      <c r="AB1481" s="229" t="str">
        <f t="shared" si="213"/>
        <v/>
      </c>
    </row>
    <row r="1482" spans="1:28" s="228" customFormat="1" ht="20.399999999999999">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1"/>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2"/>
        <v>0</v>
      </c>
      <c r="AB1482" s="229" t="str">
        <f t="shared" si="213"/>
        <v/>
      </c>
    </row>
    <row r="1483" spans="1:28" s="228" customFormat="1" ht="20.399999999999999">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1"/>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2"/>
        <v>0</v>
      </c>
      <c r="AB1483" s="229" t="str">
        <f t="shared" si="213"/>
        <v/>
      </c>
    </row>
    <row r="1484" spans="1:28" s="228" customFormat="1" ht="20.399999999999999">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1"/>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2"/>
        <v>0</v>
      </c>
      <c r="AB1484" s="229" t="str">
        <f t="shared" si="213"/>
        <v/>
      </c>
    </row>
    <row r="1485" spans="1:28" s="228" customFormat="1" ht="20.399999999999999">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1"/>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2"/>
        <v>0</v>
      </c>
      <c r="AB1485" s="229" t="str">
        <f t="shared" si="213"/>
        <v/>
      </c>
    </row>
    <row r="1486" spans="1:28" s="228" customFormat="1" ht="20.399999999999999">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1"/>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2"/>
        <v>0</v>
      </c>
      <c r="AB1486" s="229" t="str">
        <f t="shared" si="213"/>
        <v/>
      </c>
    </row>
    <row r="1487" spans="1:28" s="228" customFormat="1" ht="20.399999999999999">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1"/>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2"/>
        <v>0</v>
      </c>
      <c r="AB1487" s="229" t="str">
        <f t="shared" si="213"/>
        <v/>
      </c>
    </row>
    <row r="1488" spans="1:28" s="228" customFormat="1" ht="20.399999999999999">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1"/>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2"/>
        <v>0</v>
      </c>
      <c r="AB1488" s="229" t="str">
        <f t="shared" si="213"/>
        <v/>
      </c>
    </row>
    <row r="1489" spans="1:28" s="228" customFormat="1" ht="20.399999999999999">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1"/>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2"/>
        <v>0</v>
      </c>
      <c r="AB1489" s="229" t="str">
        <f t="shared" si="213"/>
        <v/>
      </c>
    </row>
    <row r="1490" spans="1:28" s="228" customFormat="1" ht="20.399999999999999">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1"/>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2"/>
        <v>0</v>
      </c>
      <c r="AB1490" s="229" t="str">
        <f t="shared" si="213"/>
        <v/>
      </c>
    </row>
    <row r="1491" spans="1:28" s="228" customFormat="1" ht="20.399999999999999">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1"/>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2"/>
        <v>0</v>
      </c>
      <c r="AB1491" s="229" t="str">
        <f t="shared" si="213"/>
        <v/>
      </c>
    </row>
    <row r="1492" spans="1:28" s="228" customFormat="1" ht="20.399999999999999">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1"/>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2"/>
        <v>0</v>
      </c>
      <c r="AB1492" s="229" t="str">
        <f t="shared" si="213"/>
        <v/>
      </c>
    </row>
    <row r="1493" spans="1:28" s="228" customFormat="1" ht="20.399999999999999">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1"/>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2"/>
        <v>0</v>
      </c>
      <c r="AB1493" s="229" t="str">
        <f t="shared" si="213"/>
        <v/>
      </c>
    </row>
    <row r="1494" spans="1:28" s="228" customFormat="1" ht="20.399999999999999">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1"/>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2"/>
        <v>0</v>
      </c>
      <c r="AB1494" s="229" t="str">
        <f t="shared" si="213"/>
        <v/>
      </c>
    </row>
    <row r="1495" spans="1:28" s="228" customFormat="1" ht="20.399999999999999">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1"/>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2"/>
        <v>0</v>
      </c>
      <c r="AB1495" s="229" t="str">
        <f t="shared" si="213"/>
        <v/>
      </c>
    </row>
    <row r="1496" spans="1:28" s="228" customFormat="1" ht="20.399999999999999">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1"/>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2"/>
        <v>0</v>
      </c>
      <c r="AB1496" s="229" t="str">
        <f t="shared" si="213"/>
        <v/>
      </c>
    </row>
    <row r="1497" spans="1:28" s="228" customFormat="1" ht="20.399999999999999">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1"/>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2"/>
        <v>0</v>
      </c>
      <c r="AB1497" s="229" t="str">
        <f t="shared" si="213"/>
        <v/>
      </c>
    </row>
    <row r="1498" spans="1:28" s="228" customFormat="1" ht="20.399999999999999">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1"/>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2"/>
        <v>0</v>
      </c>
      <c r="AB1498" s="229" t="str">
        <f t="shared" si="213"/>
        <v/>
      </c>
    </row>
    <row r="1499" spans="1:28" s="228" customFormat="1" ht="20.399999999999999">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1"/>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2"/>
        <v>0</v>
      </c>
      <c r="AB1499" s="229" t="str">
        <f t="shared" si="213"/>
        <v/>
      </c>
    </row>
    <row r="1500" spans="1:28" s="228" customFormat="1" ht="20.399999999999999">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4">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5">IF(AND(C1500="Smelter not listed",OR(LEN(D1500)=0,LEN(E1500)=0)),1,0)</f>
        <v>0</v>
      </c>
      <c r="AB1500" s="229" t="str">
        <f t="shared" ref="AB1500:AB1530" si="216">B1500&amp;C1500</f>
        <v/>
      </c>
    </row>
    <row r="1501" spans="1:28" s="228" customFormat="1" ht="20.399999999999999">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4"/>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5"/>
        <v>0</v>
      </c>
      <c r="AB1501" s="229" t="str">
        <f t="shared" si="216"/>
        <v/>
      </c>
    </row>
    <row r="1502" spans="1:28" s="228" customFormat="1" ht="20.399999999999999">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4"/>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5"/>
        <v>0</v>
      </c>
      <c r="AB1502" s="229" t="str">
        <f t="shared" si="216"/>
        <v/>
      </c>
    </row>
    <row r="1503" spans="1:28" s="228" customFormat="1" ht="20.399999999999999">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4"/>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5"/>
        <v>0</v>
      </c>
      <c r="AB1503" s="229" t="str">
        <f t="shared" si="216"/>
        <v/>
      </c>
    </row>
    <row r="1504" spans="1:28" s="228" customFormat="1" ht="20.399999999999999">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4"/>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5"/>
        <v>0</v>
      </c>
      <c r="AB1504" s="229" t="str">
        <f t="shared" si="216"/>
        <v/>
      </c>
    </row>
    <row r="1505" spans="1:28" s="228" customFormat="1" ht="20.399999999999999">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4"/>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5"/>
        <v>0</v>
      </c>
      <c r="AB1505" s="229" t="str">
        <f t="shared" si="216"/>
        <v/>
      </c>
    </row>
    <row r="1506" spans="1:28" s="228" customFormat="1" ht="20.399999999999999">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4"/>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5"/>
        <v>0</v>
      </c>
      <c r="AB1506" s="229" t="str">
        <f t="shared" si="216"/>
        <v/>
      </c>
    </row>
    <row r="1507" spans="1:28" s="228" customFormat="1" ht="20.399999999999999">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4"/>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5"/>
        <v>0</v>
      </c>
      <c r="AB1507" s="229" t="str">
        <f t="shared" si="216"/>
        <v/>
      </c>
    </row>
    <row r="1508" spans="1:28" s="228" customFormat="1" ht="20.399999999999999">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4"/>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5"/>
        <v>0</v>
      </c>
      <c r="AB1508" s="229" t="str">
        <f t="shared" si="216"/>
        <v/>
      </c>
    </row>
    <row r="1509" spans="1:28" s="228" customFormat="1" ht="20.399999999999999">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4"/>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5"/>
        <v>0</v>
      </c>
      <c r="AB1509" s="229" t="str">
        <f t="shared" si="216"/>
        <v/>
      </c>
    </row>
    <row r="1510" spans="1:28" s="228" customFormat="1" ht="20.399999999999999">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4"/>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5"/>
        <v>0</v>
      </c>
      <c r="AB1510" s="229" t="str">
        <f t="shared" si="216"/>
        <v/>
      </c>
    </row>
    <row r="1511" spans="1:28" s="228" customFormat="1" ht="20.399999999999999">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4"/>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5"/>
        <v>0</v>
      </c>
      <c r="AB1511" s="229" t="str">
        <f t="shared" si="216"/>
        <v/>
      </c>
    </row>
    <row r="1512" spans="1:28" s="228" customFormat="1" ht="20.399999999999999">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4"/>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5"/>
        <v>0</v>
      </c>
      <c r="AB1512" s="229" t="str">
        <f t="shared" si="216"/>
        <v/>
      </c>
    </row>
    <row r="1513" spans="1:28" s="228" customFormat="1" ht="20.399999999999999">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4"/>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5"/>
        <v>0</v>
      </c>
      <c r="AB1513" s="229" t="str">
        <f t="shared" si="216"/>
        <v/>
      </c>
    </row>
    <row r="1514" spans="1:28" s="228" customFormat="1" ht="20.399999999999999">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4"/>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5"/>
        <v>0</v>
      </c>
      <c r="AB1514" s="229" t="str">
        <f t="shared" si="216"/>
        <v/>
      </c>
    </row>
    <row r="1515" spans="1:28" s="228" customFormat="1" ht="20.399999999999999">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4"/>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5"/>
        <v>0</v>
      </c>
      <c r="AB1515" s="229" t="str">
        <f t="shared" si="216"/>
        <v/>
      </c>
    </row>
    <row r="1516" spans="1:28" s="228" customFormat="1" ht="20.399999999999999">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4"/>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5"/>
        <v>0</v>
      </c>
      <c r="AB1516" s="229" t="str">
        <f t="shared" si="216"/>
        <v/>
      </c>
    </row>
    <row r="1517" spans="1:28" s="228" customFormat="1" ht="20.399999999999999">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4"/>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5"/>
        <v>0</v>
      </c>
      <c r="AB1517" s="229" t="str">
        <f t="shared" si="216"/>
        <v/>
      </c>
    </row>
    <row r="1518" spans="1:28" s="228" customFormat="1" ht="20.399999999999999">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4"/>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5"/>
        <v>0</v>
      </c>
      <c r="AB1518" s="229" t="str">
        <f t="shared" si="216"/>
        <v/>
      </c>
    </row>
    <row r="1519" spans="1:28" s="228" customFormat="1" ht="20.399999999999999">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4"/>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5"/>
        <v>0</v>
      </c>
      <c r="AB1519" s="229" t="str">
        <f t="shared" si="216"/>
        <v/>
      </c>
    </row>
    <row r="1520" spans="1:28" s="228" customFormat="1" ht="20.399999999999999">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4"/>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5"/>
        <v>0</v>
      </c>
      <c r="AB1520" s="229" t="str">
        <f t="shared" si="216"/>
        <v/>
      </c>
    </row>
    <row r="1521" spans="1:28" s="228" customFormat="1" ht="20.399999999999999">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4"/>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5"/>
        <v>0</v>
      </c>
      <c r="AB1521" s="229" t="str">
        <f t="shared" si="216"/>
        <v/>
      </c>
    </row>
    <row r="1522" spans="1:28" s="228" customFormat="1" ht="20.399999999999999">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4"/>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5"/>
        <v>0</v>
      </c>
      <c r="AB1522" s="229" t="str">
        <f t="shared" si="216"/>
        <v/>
      </c>
    </row>
    <row r="1523" spans="1:28" s="228" customFormat="1" ht="20.399999999999999">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4"/>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5"/>
        <v>0</v>
      </c>
      <c r="AB1523" s="229" t="str">
        <f t="shared" si="216"/>
        <v/>
      </c>
    </row>
    <row r="1524" spans="1:28" s="228" customFormat="1" ht="20.399999999999999">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4"/>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5"/>
        <v>0</v>
      </c>
      <c r="AB1524" s="229" t="str">
        <f t="shared" si="216"/>
        <v/>
      </c>
    </row>
    <row r="1525" spans="1:28" s="228" customFormat="1" ht="20.399999999999999">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4"/>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5"/>
        <v>0</v>
      </c>
      <c r="AB1525" s="229" t="str">
        <f t="shared" si="216"/>
        <v/>
      </c>
    </row>
    <row r="1526" spans="1:28" s="228" customFormat="1" ht="20.399999999999999">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4"/>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5"/>
        <v>0</v>
      </c>
      <c r="AB1526" s="229" t="str">
        <f t="shared" si="216"/>
        <v/>
      </c>
    </row>
    <row r="1527" spans="1:28" s="228" customFormat="1" ht="20.399999999999999">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4"/>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5"/>
        <v>0</v>
      </c>
      <c r="AB1527" s="229" t="str">
        <f t="shared" si="216"/>
        <v/>
      </c>
    </row>
    <row r="1528" spans="1:28" s="228" customFormat="1" ht="20.399999999999999">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4"/>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5"/>
        <v>0</v>
      </c>
      <c r="AB1528" s="229" t="str">
        <f t="shared" si="216"/>
        <v/>
      </c>
    </row>
    <row r="1529" spans="1:28" s="228" customFormat="1" ht="20.399999999999999">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4"/>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5"/>
        <v>0</v>
      </c>
      <c r="AB1529" s="229" t="str">
        <f t="shared" si="216"/>
        <v/>
      </c>
    </row>
    <row r="1530" spans="1:28" s="228" customFormat="1" ht="20.399999999999999">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4"/>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5"/>
        <v>0</v>
      </c>
      <c r="AB1530" s="229" t="str">
        <f t="shared" si="216"/>
        <v/>
      </c>
    </row>
    <row r="1531" spans="1:28" s="228" customFormat="1" ht="20.399999999999999">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7">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8">IF(AND(C1531="Smelter not listed",OR(LEN(D1531)=0,LEN(E1531)=0)),1,0)</f>
        <v>0</v>
      </c>
      <c r="AB1531" s="229" t="str">
        <f t="shared" ref="AB1531" si="219">B1531&amp;C1531</f>
        <v/>
      </c>
    </row>
    <row r="1532" spans="1:28" s="228" customFormat="1" ht="20.399999999999999">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20">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1">IF(AND(C1532="Smelter not listed",OR(LEN(D1532)=0,LEN(E1532)=0)),1,0)</f>
        <v>0</v>
      </c>
      <c r="AB1532" s="229" t="str">
        <f t="shared" ref="AB1532:AB1563" si="222">B1532&amp;C1532</f>
        <v/>
      </c>
    </row>
    <row r="1533" spans="1:28" s="228" customFormat="1" ht="20.399999999999999">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20"/>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1"/>
        <v>0</v>
      </c>
      <c r="AB1533" s="229" t="str">
        <f t="shared" si="222"/>
        <v/>
      </c>
    </row>
    <row r="1534" spans="1:28" s="228" customFormat="1" ht="20.399999999999999">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20"/>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1"/>
        <v>0</v>
      </c>
      <c r="AB1534" s="229" t="str">
        <f t="shared" si="222"/>
        <v/>
      </c>
    </row>
    <row r="1535" spans="1:28" s="228" customFormat="1" ht="20.399999999999999">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20"/>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1"/>
        <v>0</v>
      </c>
      <c r="AB1535" s="229" t="str">
        <f t="shared" si="222"/>
        <v/>
      </c>
    </row>
    <row r="1536" spans="1:28" s="228" customFormat="1" ht="20.399999999999999">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20"/>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1"/>
        <v>0</v>
      </c>
      <c r="AB1536" s="229" t="str">
        <f t="shared" si="222"/>
        <v/>
      </c>
    </row>
    <row r="1537" spans="1:28" s="228" customFormat="1" ht="20.399999999999999">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20"/>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1"/>
        <v>0</v>
      </c>
      <c r="AB1537" s="229" t="str">
        <f t="shared" si="222"/>
        <v/>
      </c>
    </row>
    <row r="1538" spans="1:28" s="228" customFormat="1" ht="20.399999999999999">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20"/>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1"/>
        <v>0</v>
      </c>
      <c r="AB1538" s="229" t="str">
        <f t="shared" si="222"/>
        <v/>
      </c>
    </row>
    <row r="1539" spans="1:28" s="228" customFormat="1" ht="20.399999999999999">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20"/>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1"/>
        <v>0</v>
      </c>
      <c r="AB1539" s="229" t="str">
        <f t="shared" si="222"/>
        <v/>
      </c>
    </row>
    <row r="1540" spans="1:28" s="228" customFormat="1" ht="20.399999999999999">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20"/>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1"/>
        <v>0</v>
      </c>
      <c r="AB1540" s="229" t="str">
        <f t="shared" si="222"/>
        <v/>
      </c>
    </row>
    <row r="1541" spans="1:28" s="228" customFormat="1" ht="20.399999999999999">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20"/>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1"/>
        <v>0</v>
      </c>
      <c r="AB1541" s="229" t="str">
        <f t="shared" si="222"/>
        <v/>
      </c>
    </row>
    <row r="1542" spans="1:28" s="228" customFormat="1" ht="20.399999999999999">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20"/>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1"/>
        <v>0</v>
      </c>
      <c r="AB1542" s="229" t="str">
        <f t="shared" si="222"/>
        <v/>
      </c>
    </row>
    <row r="1543" spans="1:28" s="228" customFormat="1" ht="20.399999999999999">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20"/>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1"/>
        <v>0</v>
      </c>
      <c r="AB1543" s="229" t="str">
        <f t="shared" si="222"/>
        <v/>
      </c>
    </row>
    <row r="1544" spans="1:28" s="228" customFormat="1" ht="20.399999999999999">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20"/>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1"/>
        <v>0</v>
      </c>
      <c r="AB1544" s="229" t="str">
        <f t="shared" si="222"/>
        <v/>
      </c>
    </row>
    <row r="1545" spans="1:28" s="228" customFormat="1" ht="20.399999999999999">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20"/>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1"/>
        <v>0</v>
      </c>
      <c r="AB1545" s="229" t="str">
        <f t="shared" si="222"/>
        <v/>
      </c>
    </row>
    <row r="1546" spans="1:28" s="228" customFormat="1" ht="20.399999999999999">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20"/>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1"/>
        <v>0</v>
      </c>
      <c r="AB1546" s="229" t="str">
        <f t="shared" si="222"/>
        <v/>
      </c>
    </row>
    <row r="1547" spans="1:28" s="228" customFormat="1" ht="20.399999999999999">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20"/>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1"/>
        <v>0</v>
      </c>
      <c r="AB1547" s="229" t="str">
        <f t="shared" si="222"/>
        <v/>
      </c>
    </row>
    <row r="1548" spans="1:28" s="228" customFormat="1" ht="20.399999999999999">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20"/>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1"/>
        <v>0</v>
      </c>
      <c r="AB1548" s="229" t="str">
        <f t="shared" si="222"/>
        <v/>
      </c>
    </row>
    <row r="1549" spans="1:28" s="228" customFormat="1" ht="20.399999999999999">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20"/>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1"/>
        <v>0</v>
      </c>
      <c r="AB1549" s="229" t="str">
        <f t="shared" si="222"/>
        <v/>
      </c>
    </row>
    <row r="1550" spans="1:28" s="228" customFormat="1" ht="20.399999999999999">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20"/>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1"/>
        <v>0</v>
      </c>
      <c r="AB1550" s="229" t="str">
        <f t="shared" si="222"/>
        <v/>
      </c>
    </row>
    <row r="1551" spans="1:28" s="228" customFormat="1" ht="20.399999999999999">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20"/>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1"/>
        <v>0</v>
      </c>
      <c r="AB1551" s="229" t="str">
        <f t="shared" si="222"/>
        <v/>
      </c>
    </row>
    <row r="1552" spans="1:28" s="228" customFormat="1" ht="20.399999999999999">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20"/>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1"/>
        <v>0</v>
      </c>
      <c r="AB1552" s="229" t="str">
        <f t="shared" si="222"/>
        <v/>
      </c>
    </row>
    <row r="1553" spans="1:28" s="228" customFormat="1" ht="20.399999999999999">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20"/>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1"/>
        <v>0</v>
      </c>
      <c r="AB1553" s="229" t="str">
        <f t="shared" si="222"/>
        <v/>
      </c>
    </row>
    <row r="1554" spans="1:28" s="228" customFormat="1" ht="20.399999999999999">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20"/>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1"/>
        <v>0</v>
      </c>
      <c r="AB1554" s="229" t="str">
        <f t="shared" si="222"/>
        <v/>
      </c>
    </row>
    <row r="1555" spans="1:28" s="228" customFormat="1" ht="20.399999999999999">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20"/>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1"/>
        <v>0</v>
      </c>
      <c r="AB1555" s="229" t="str">
        <f t="shared" si="222"/>
        <v/>
      </c>
    </row>
    <row r="1556" spans="1:28" s="228" customFormat="1" ht="20.399999999999999">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20"/>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1"/>
        <v>0</v>
      </c>
      <c r="AB1556" s="229" t="str">
        <f t="shared" si="222"/>
        <v/>
      </c>
    </row>
    <row r="1557" spans="1:28" s="228" customFormat="1" ht="20.399999999999999">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20"/>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1"/>
        <v>0</v>
      </c>
      <c r="AB1557" s="229" t="str">
        <f t="shared" si="222"/>
        <v/>
      </c>
    </row>
    <row r="1558" spans="1:28" s="228" customFormat="1" ht="20.399999999999999">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20"/>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1"/>
        <v>0</v>
      </c>
      <c r="AB1558" s="229" t="str">
        <f t="shared" si="222"/>
        <v/>
      </c>
    </row>
    <row r="1559" spans="1:28" s="228" customFormat="1" ht="20.399999999999999">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20"/>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1"/>
        <v>0</v>
      </c>
      <c r="AB1559" s="229" t="str">
        <f t="shared" si="222"/>
        <v/>
      </c>
    </row>
    <row r="1560" spans="1:28" s="228" customFormat="1" ht="20.399999999999999">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20"/>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1"/>
        <v>0</v>
      </c>
      <c r="AB1560" s="229" t="str">
        <f t="shared" si="222"/>
        <v/>
      </c>
    </row>
    <row r="1561" spans="1:28" s="228" customFormat="1" ht="20.399999999999999">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20"/>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1"/>
        <v>0</v>
      </c>
      <c r="AB1561" s="229" t="str">
        <f t="shared" si="222"/>
        <v/>
      </c>
    </row>
    <row r="1562" spans="1:28" s="228" customFormat="1" ht="20.399999999999999">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20"/>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1"/>
        <v>0</v>
      </c>
      <c r="AB1562" s="229" t="str">
        <f t="shared" si="222"/>
        <v/>
      </c>
    </row>
    <row r="1563" spans="1:28" s="228" customFormat="1" ht="20.399999999999999">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20"/>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1"/>
        <v>0</v>
      </c>
      <c r="AB1563" s="229" t="str">
        <f t="shared" si="222"/>
        <v/>
      </c>
    </row>
    <row r="1564" spans="1:28" s="228" customFormat="1" ht="20.399999999999999">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3">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4">IF(AND(C1564="Smelter not listed",OR(LEN(D1564)=0,LEN(E1564)=0)),1,0)</f>
        <v>0</v>
      </c>
      <c r="AB1564" s="229" t="str">
        <f t="shared" ref="AB1564:AB1594" si="225">B1564&amp;C1564</f>
        <v/>
      </c>
    </row>
    <row r="1565" spans="1:28" s="228" customFormat="1" ht="20.399999999999999">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3"/>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4"/>
        <v>0</v>
      </c>
      <c r="AB1565" s="229" t="str">
        <f t="shared" si="225"/>
        <v/>
      </c>
    </row>
    <row r="1566" spans="1:28" s="228" customFormat="1" ht="20.399999999999999">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3"/>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4"/>
        <v>0</v>
      </c>
      <c r="AB1566" s="229" t="str">
        <f t="shared" si="225"/>
        <v/>
      </c>
    </row>
    <row r="1567" spans="1:28" s="228" customFormat="1" ht="20.399999999999999">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3"/>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4"/>
        <v>0</v>
      </c>
      <c r="AB1567" s="229" t="str">
        <f t="shared" si="225"/>
        <v/>
      </c>
    </row>
    <row r="1568" spans="1:28" s="228" customFormat="1" ht="20.399999999999999">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3"/>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4"/>
        <v>0</v>
      </c>
      <c r="AB1568" s="229" t="str">
        <f t="shared" si="225"/>
        <v/>
      </c>
    </row>
    <row r="1569" spans="1:28" s="228" customFormat="1" ht="20.399999999999999">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3"/>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4"/>
        <v>0</v>
      </c>
      <c r="AB1569" s="229" t="str">
        <f t="shared" si="225"/>
        <v/>
      </c>
    </row>
    <row r="1570" spans="1:28" s="228" customFormat="1" ht="20.399999999999999">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3"/>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4"/>
        <v>0</v>
      </c>
      <c r="AB1570" s="229" t="str">
        <f t="shared" si="225"/>
        <v/>
      </c>
    </row>
    <row r="1571" spans="1:28" s="228" customFormat="1" ht="20.399999999999999">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3"/>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4"/>
        <v>0</v>
      </c>
      <c r="AB1571" s="229" t="str">
        <f t="shared" si="225"/>
        <v/>
      </c>
    </row>
    <row r="1572" spans="1:28" s="228" customFormat="1" ht="20.399999999999999">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3"/>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4"/>
        <v>0</v>
      </c>
      <c r="AB1572" s="229" t="str">
        <f t="shared" si="225"/>
        <v/>
      </c>
    </row>
    <row r="1573" spans="1:28" s="228" customFormat="1" ht="20.399999999999999">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3"/>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4"/>
        <v>0</v>
      </c>
      <c r="AB1573" s="229" t="str">
        <f t="shared" si="225"/>
        <v/>
      </c>
    </row>
    <row r="1574" spans="1:28" s="228" customFormat="1" ht="20.399999999999999">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3"/>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4"/>
        <v>0</v>
      </c>
      <c r="AB1574" s="229" t="str">
        <f t="shared" si="225"/>
        <v/>
      </c>
    </row>
    <row r="1575" spans="1:28" s="228" customFormat="1" ht="20.399999999999999">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3"/>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4"/>
        <v>0</v>
      </c>
      <c r="AB1575" s="229" t="str">
        <f t="shared" si="225"/>
        <v/>
      </c>
    </row>
    <row r="1576" spans="1:28" s="228" customFormat="1" ht="20.399999999999999">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3"/>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4"/>
        <v>0</v>
      </c>
      <c r="AB1576" s="229" t="str">
        <f t="shared" si="225"/>
        <v/>
      </c>
    </row>
    <row r="1577" spans="1:28" s="228" customFormat="1" ht="20.399999999999999">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3"/>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4"/>
        <v>0</v>
      </c>
      <c r="AB1577" s="229" t="str">
        <f t="shared" si="225"/>
        <v/>
      </c>
    </row>
    <row r="1578" spans="1:28" s="228" customFormat="1" ht="20.399999999999999">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3"/>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4"/>
        <v>0</v>
      </c>
      <c r="AB1578" s="229" t="str">
        <f t="shared" si="225"/>
        <v/>
      </c>
    </row>
    <row r="1579" spans="1:28" s="228" customFormat="1" ht="20.399999999999999">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3"/>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4"/>
        <v>0</v>
      </c>
      <c r="AB1579" s="229" t="str">
        <f t="shared" si="225"/>
        <v/>
      </c>
    </row>
    <row r="1580" spans="1:28" s="228" customFormat="1" ht="20.399999999999999">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3"/>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4"/>
        <v>0</v>
      </c>
      <c r="AB1580" s="229" t="str">
        <f t="shared" si="225"/>
        <v/>
      </c>
    </row>
    <row r="1581" spans="1:28" s="228" customFormat="1" ht="20.399999999999999">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3"/>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4"/>
        <v>0</v>
      </c>
      <c r="AB1581" s="229" t="str">
        <f t="shared" si="225"/>
        <v/>
      </c>
    </row>
    <row r="1582" spans="1:28" s="228" customFormat="1" ht="20.399999999999999">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3"/>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4"/>
        <v>0</v>
      </c>
      <c r="AB1582" s="229" t="str">
        <f t="shared" si="225"/>
        <v/>
      </c>
    </row>
    <row r="1583" spans="1:28" s="228" customFormat="1" ht="20.399999999999999">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3"/>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4"/>
        <v>0</v>
      </c>
      <c r="AB1583" s="229" t="str">
        <f t="shared" si="225"/>
        <v/>
      </c>
    </row>
    <row r="1584" spans="1:28" s="228" customFormat="1" ht="20.399999999999999">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3"/>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4"/>
        <v>0</v>
      </c>
      <c r="AB1584" s="229" t="str">
        <f t="shared" si="225"/>
        <v/>
      </c>
    </row>
    <row r="1585" spans="1:28" s="228" customFormat="1" ht="20.399999999999999">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3"/>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4"/>
        <v>0</v>
      </c>
      <c r="AB1585" s="229" t="str">
        <f t="shared" si="225"/>
        <v/>
      </c>
    </row>
    <row r="1586" spans="1:28" s="228" customFormat="1" ht="20.399999999999999">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3"/>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4"/>
        <v>0</v>
      </c>
      <c r="AB1586" s="229" t="str">
        <f t="shared" si="225"/>
        <v/>
      </c>
    </row>
    <row r="1587" spans="1:28" s="228" customFormat="1" ht="20.399999999999999">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3"/>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4"/>
        <v>0</v>
      </c>
      <c r="AB1587" s="229" t="str">
        <f t="shared" si="225"/>
        <v/>
      </c>
    </row>
    <row r="1588" spans="1:28" s="228" customFormat="1" ht="20.399999999999999">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3"/>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4"/>
        <v>0</v>
      </c>
      <c r="AB1588" s="229" t="str">
        <f t="shared" si="225"/>
        <v/>
      </c>
    </row>
    <row r="1589" spans="1:28" s="228" customFormat="1" ht="20.399999999999999">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3"/>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4"/>
        <v>0</v>
      </c>
      <c r="AB1589" s="229" t="str">
        <f t="shared" si="225"/>
        <v/>
      </c>
    </row>
    <row r="1590" spans="1:28" s="228" customFormat="1" ht="20.399999999999999">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3"/>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4"/>
        <v>0</v>
      </c>
      <c r="AB1590" s="229" t="str">
        <f t="shared" si="225"/>
        <v/>
      </c>
    </row>
    <row r="1591" spans="1:28" s="228" customFormat="1" ht="20.399999999999999">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3"/>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4"/>
        <v>0</v>
      </c>
      <c r="AB1591" s="229" t="str">
        <f t="shared" si="225"/>
        <v/>
      </c>
    </row>
    <row r="1592" spans="1:28" s="228" customFormat="1" ht="20.399999999999999">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3"/>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4"/>
        <v>0</v>
      </c>
      <c r="AB1592" s="229" t="str">
        <f t="shared" si="225"/>
        <v/>
      </c>
    </row>
    <row r="1593" spans="1:28" s="228" customFormat="1" ht="20.399999999999999">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3"/>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4"/>
        <v>0</v>
      </c>
      <c r="AB1593" s="229" t="str">
        <f t="shared" si="225"/>
        <v/>
      </c>
    </row>
    <row r="1594" spans="1:28" s="228" customFormat="1" ht="20.399999999999999">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3"/>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4"/>
        <v>0</v>
      </c>
      <c r="AB1594" s="229" t="str">
        <f t="shared" si="225"/>
        <v/>
      </c>
    </row>
    <row r="1595" spans="1:28" s="228" customFormat="1" ht="20.399999999999999">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6">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7">IF(AND(C1595="Smelter not listed",OR(LEN(D1595)=0,LEN(E1595)=0)),1,0)</f>
        <v>0</v>
      </c>
      <c r="AB1595" s="229" t="str">
        <f t="shared" ref="AB1595" si="228">B1595&amp;C1595</f>
        <v/>
      </c>
    </row>
    <row r="1596" spans="1:28" s="228" customFormat="1" ht="20.399999999999999">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9">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30">IF(AND(C1596="Smelter not listed",OR(LEN(D1596)=0,LEN(E1596)=0)),1,0)</f>
        <v>0</v>
      </c>
      <c r="AB1596" s="229" t="str">
        <f t="shared" ref="AB1596:AB1627" si="231">B1596&amp;C1596</f>
        <v/>
      </c>
    </row>
    <row r="1597" spans="1:28" s="228" customFormat="1" ht="20.399999999999999">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9"/>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30"/>
        <v>0</v>
      </c>
      <c r="AB1597" s="229" t="str">
        <f t="shared" si="231"/>
        <v/>
      </c>
    </row>
    <row r="1598" spans="1:28" s="228" customFormat="1" ht="20.399999999999999">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9"/>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30"/>
        <v>0</v>
      </c>
      <c r="AB1598" s="229" t="str">
        <f t="shared" si="231"/>
        <v/>
      </c>
    </row>
    <row r="1599" spans="1:28" s="228" customFormat="1" ht="20.399999999999999">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9"/>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30"/>
        <v>0</v>
      </c>
      <c r="AB1599" s="229" t="str">
        <f t="shared" si="231"/>
        <v/>
      </c>
    </row>
    <row r="1600" spans="1:28" s="228" customFormat="1" ht="20.399999999999999">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9"/>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30"/>
        <v>0</v>
      </c>
      <c r="AB1600" s="229" t="str">
        <f t="shared" si="231"/>
        <v/>
      </c>
    </row>
    <row r="1601" spans="1:28" s="228" customFormat="1" ht="20.399999999999999">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9"/>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30"/>
        <v>0</v>
      </c>
      <c r="AB1601" s="229" t="str">
        <f t="shared" si="231"/>
        <v/>
      </c>
    </row>
    <row r="1602" spans="1:28" s="228" customFormat="1" ht="20.399999999999999">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9"/>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30"/>
        <v>0</v>
      </c>
      <c r="AB1602" s="229" t="str">
        <f t="shared" si="231"/>
        <v/>
      </c>
    </row>
    <row r="1603" spans="1:28" s="228" customFormat="1" ht="20.399999999999999">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9"/>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30"/>
        <v>0</v>
      </c>
      <c r="AB1603" s="229" t="str">
        <f t="shared" si="231"/>
        <v/>
      </c>
    </row>
    <row r="1604" spans="1:28" s="228" customFormat="1" ht="20.399999999999999">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9"/>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30"/>
        <v>0</v>
      </c>
      <c r="AB1604" s="229" t="str">
        <f t="shared" si="231"/>
        <v/>
      </c>
    </row>
    <row r="1605" spans="1:28" s="228" customFormat="1" ht="20.399999999999999">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9"/>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30"/>
        <v>0</v>
      </c>
      <c r="AB1605" s="229" t="str">
        <f t="shared" si="231"/>
        <v/>
      </c>
    </row>
    <row r="1606" spans="1:28" s="228" customFormat="1" ht="20.399999999999999">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9"/>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30"/>
        <v>0</v>
      </c>
      <c r="AB1606" s="229" t="str">
        <f t="shared" si="231"/>
        <v/>
      </c>
    </row>
    <row r="1607" spans="1:28" s="228" customFormat="1" ht="20.399999999999999">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9"/>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30"/>
        <v>0</v>
      </c>
      <c r="AB1607" s="229" t="str">
        <f t="shared" si="231"/>
        <v/>
      </c>
    </row>
    <row r="1608" spans="1:28" s="228" customFormat="1" ht="20.399999999999999">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9"/>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30"/>
        <v>0</v>
      </c>
      <c r="AB1608" s="229" t="str">
        <f t="shared" si="231"/>
        <v/>
      </c>
    </row>
    <row r="1609" spans="1:28" s="228" customFormat="1" ht="20.399999999999999">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9"/>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30"/>
        <v>0</v>
      </c>
      <c r="AB1609" s="229" t="str">
        <f t="shared" si="231"/>
        <v/>
      </c>
    </row>
    <row r="1610" spans="1:28" s="228" customFormat="1" ht="20.399999999999999">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9"/>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30"/>
        <v>0</v>
      </c>
      <c r="AB1610" s="229" t="str">
        <f t="shared" si="231"/>
        <v/>
      </c>
    </row>
    <row r="1611" spans="1:28" s="228" customFormat="1" ht="20.399999999999999">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9"/>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30"/>
        <v>0</v>
      </c>
      <c r="AB1611" s="229" t="str">
        <f t="shared" si="231"/>
        <v/>
      </c>
    </row>
    <row r="1612" spans="1:28" s="228" customFormat="1" ht="20.399999999999999">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9"/>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30"/>
        <v>0</v>
      </c>
      <c r="AB1612" s="229" t="str">
        <f t="shared" si="231"/>
        <v/>
      </c>
    </row>
    <row r="1613" spans="1:28" s="228" customFormat="1" ht="20.399999999999999">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9"/>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30"/>
        <v>0</v>
      </c>
      <c r="AB1613" s="229" t="str">
        <f t="shared" si="231"/>
        <v/>
      </c>
    </row>
    <row r="1614" spans="1:28" s="228" customFormat="1" ht="20.399999999999999">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9"/>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30"/>
        <v>0</v>
      </c>
      <c r="AB1614" s="229" t="str">
        <f t="shared" si="231"/>
        <v/>
      </c>
    </row>
    <row r="1615" spans="1:28" s="228" customFormat="1" ht="20.399999999999999">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9"/>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30"/>
        <v>0</v>
      </c>
      <c r="AB1615" s="229" t="str">
        <f t="shared" si="231"/>
        <v/>
      </c>
    </row>
    <row r="1616" spans="1:28" s="228" customFormat="1" ht="20.399999999999999">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9"/>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30"/>
        <v>0</v>
      </c>
      <c r="AB1616" s="229" t="str">
        <f t="shared" si="231"/>
        <v/>
      </c>
    </row>
    <row r="1617" spans="1:28" s="228" customFormat="1" ht="20.399999999999999">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9"/>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30"/>
        <v>0</v>
      </c>
      <c r="AB1617" s="229" t="str">
        <f t="shared" si="231"/>
        <v/>
      </c>
    </row>
    <row r="1618" spans="1:28" s="228" customFormat="1" ht="20.399999999999999">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9"/>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30"/>
        <v>0</v>
      </c>
      <c r="AB1618" s="229" t="str">
        <f t="shared" si="231"/>
        <v/>
      </c>
    </row>
    <row r="1619" spans="1:28" s="228" customFormat="1" ht="20.399999999999999">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9"/>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30"/>
        <v>0</v>
      </c>
      <c r="AB1619" s="229" t="str">
        <f t="shared" si="231"/>
        <v/>
      </c>
    </row>
    <row r="1620" spans="1:28" s="228" customFormat="1" ht="20.399999999999999">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9"/>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30"/>
        <v>0</v>
      </c>
      <c r="AB1620" s="229" t="str">
        <f t="shared" si="231"/>
        <v/>
      </c>
    </row>
    <row r="1621" spans="1:28" s="228" customFormat="1" ht="20.399999999999999">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9"/>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30"/>
        <v>0</v>
      </c>
      <c r="AB1621" s="229" t="str">
        <f t="shared" si="231"/>
        <v/>
      </c>
    </row>
    <row r="1622" spans="1:28" s="228" customFormat="1" ht="20.399999999999999">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9"/>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30"/>
        <v>0</v>
      </c>
      <c r="AB1622" s="229" t="str">
        <f t="shared" si="231"/>
        <v/>
      </c>
    </row>
    <row r="1623" spans="1:28" s="228" customFormat="1" ht="20.399999999999999">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9"/>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30"/>
        <v>0</v>
      </c>
      <c r="AB1623" s="229" t="str">
        <f t="shared" si="231"/>
        <v/>
      </c>
    </row>
    <row r="1624" spans="1:28" s="228" customFormat="1" ht="20.399999999999999">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9"/>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30"/>
        <v>0</v>
      </c>
      <c r="AB1624" s="229" t="str">
        <f t="shared" si="231"/>
        <v/>
      </c>
    </row>
    <row r="1625" spans="1:28" s="228" customFormat="1" ht="20.399999999999999">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9"/>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30"/>
        <v>0</v>
      </c>
      <c r="AB1625" s="229" t="str">
        <f t="shared" si="231"/>
        <v/>
      </c>
    </row>
    <row r="1626" spans="1:28" s="228" customFormat="1" ht="20.399999999999999">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9"/>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30"/>
        <v>0</v>
      </c>
      <c r="AB1626" s="229" t="str">
        <f t="shared" si="231"/>
        <v/>
      </c>
    </row>
    <row r="1627" spans="1:28" s="228" customFormat="1" ht="20.399999999999999">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9"/>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30"/>
        <v>0</v>
      </c>
      <c r="AB1627" s="229" t="str">
        <f t="shared" si="231"/>
        <v/>
      </c>
    </row>
    <row r="1628" spans="1:28" s="228" customFormat="1" ht="20.399999999999999">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2">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3">IF(AND(C1628="Smelter not listed",OR(LEN(D1628)=0,LEN(E1628)=0)),1,0)</f>
        <v>0</v>
      </c>
      <c r="AB1628" s="229" t="str">
        <f t="shared" ref="AB1628:AB1658" si="234">B1628&amp;C1628</f>
        <v/>
      </c>
    </row>
    <row r="1629" spans="1:28" s="228" customFormat="1" ht="20.399999999999999">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2"/>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3"/>
        <v>0</v>
      </c>
      <c r="AB1629" s="229" t="str">
        <f t="shared" si="234"/>
        <v/>
      </c>
    </row>
    <row r="1630" spans="1:28" s="228" customFormat="1" ht="20.399999999999999">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2"/>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3"/>
        <v>0</v>
      </c>
      <c r="AB1630" s="229" t="str">
        <f t="shared" si="234"/>
        <v/>
      </c>
    </row>
    <row r="1631" spans="1:28" s="228" customFormat="1" ht="20.399999999999999">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2"/>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3"/>
        <v>0</v>
      </c>
      <c r="AB1631" s="229" t="str">
        <f t="shared" si="234"/>
        <v/>
      </c>
    </row>
    <row r="1632" spans="1:28" s="228" customFormat="1" ht="20.399999999999999">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2"/>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3"/>
        <v>0</v>
      </c>
      <c r="AB1632" s="229" t="str">
        <f t="shared" si="234"/>
        <v/>
      </c>
    </row>
    <row r="1633" spans="1:28" s="228" customFormat="1" ht="20.399999999999999">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2"/>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3"/>
        <v>0</v>
      </c>
      <c r="AB1633" s="229" t="str">
        <f t="shared" si="234"/>
        <v/>
      </c>
    </row>
    <row r="1634" spans="1:28" s="228" customFormat="1" ht="20.399999999999999">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2"/>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3"/>
        <v>0</v>
      </c>
      <c r="AB1634" s="229" t="str">
        <f t="shared" si="234"/>
        <v/>
      </c>
    </row>
    <row r="1635" spans="1:28" s="228" customFormat="1" ht="20.399999999999999">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2"/>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3"/>
        <v>0</v>
      </c>
      <c r="AB1635" s="229" t="str">
        <f t="shared" si="234"/>
        <v/>
      </c>
    </row>
    <row r="1636" spans="1:28" s="228" customFormat="1" ht="20.399999999999999">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2"/>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3"/>
        <v>0</v>
      </c>
      <c r="AB1636" s="229" t="str">
        <f t="shared" si="234"/>
        <v/>
      </c>
    </row>
    <row r="1637" spans="1:28" s="228" customFormat="1" ht="20.399999999999999">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2"/>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3"/>
        <v>0</v>
      </c>
      <c r="AB1637" s="229" t="str">
        <f t="shared" si="234"/>
        <v/>
      </c>
    </row>
    <row r="1638" spans="1:28" s="228" customFormat="1" ht="20.399999999999999">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2"/>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3"/>
        <v>0</v>
      </c>
      <c r="AB1638" s="229" t="str">
        <f t="shared" si="234"/>
        <v/>
      </c>
    </row>
    <row r="1639" spans="1:28" s="228" customFormat="1" ht="20.399999999999999">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2"/>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3"/>
        <v>0</v>
      </c>
      <c r="AB1639" s="229" t="str">
        <f t="shared" si="234"/>
        <v/>
      </c>
    </row>
    <row r="1640" spans="1:28" s="228" customFormat="1" ht="20.399999999999999">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2"/>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3"/>
        <v>0</v>
      </c>
      <c r="AB1640" s="229" t="str">
        <f t="shared" si="234"/>
        <v/>
      </c>
    </row>
    <row r="1641" spans="1:28" s="228" customFormat="1" ht="20.399999999999999">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2"/>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3"/>
        <v>0</v>
      </c>
      <c r="AB1641" s="229" t="str">
        <f t="shared" si="234"/>
        <v/>
      </c>
    </row>
    <row r="1642" spans="1:28" s="228" customFormat="1" ht="20.399999999999999">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2"/>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3"/>
        <v>0</v>
      </c>
      <c r="AB1642" s="229" t="str">
        <f t="shared" si="234"/>
        <v/>
      </c>
    </row>
    <row r="1643" spans="1:28" s="228" customFormat="1" ht="20.399999999999999">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2"/>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3"/>
        <v>0</v>
      </c>
      <c r="AB1643" s="229" t="str">
        <f t="shared" si="234"/>
        <v/>
      </c>
    </row>
    <row r="1644" spans="1:28" s="228" customFormat="1" ht="20.399999999999999">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2"/>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3"/>
        <v>0</v>
      </c>
      <c r="AB1644" s="229" t="str">
        <f t="shared" si="234"/>
        <v/>
      </c>
    </row>
    <row r="1645" spans="1:28" s="228" customFormat="1" ht="20.399999999999999">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2"/>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3"/>
        <v>0</v>
      </c>
      <c r="AB1645" s="229" t="str">
        <f t="shared" si="234"/>
        <v/>
      </c>
    </row>
    <row r="1646" spans="1:28" s="228" customFormat="1" ht="20.399999999999999">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2"/>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3"/>
        <v>0</v>
      </c>
      <c r="AB1646" s="229" t="str">
        <f t="shared" si="234"/>
        <v/>
      </c>
    </row>
    <row r="1647" spans="1:28" s="228" customFormat="1" ht="20.399999999999999">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2"/>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3"/>
        <v>0</v>
      </c>
      <c r="AB1647" s="229" t="str">
        <f t="shared" si="234"/>
        <v/>
      </c>
    </row>
    <row r="1648" spans="1:28" s="228" customFormat="1" ht="20.399999999999999">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2"/>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3"/>
        <v>0</v>
      </c>
      <c r="AB1648" s="229" t="str">
        <f t="shared" si="234"/>
        <v/>
      </c>
    </row>
    <row r="1649" spans="1:28" s="228" customFormat="1" ht="20.399999999999999">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2"/>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3"/>
        <v>0</v>
      </c>
      <c r="AB1649" s="229" t="str">
        <f t="shared" si="234"/>
        <v/>
      </c>
    </row>
    <row r="1650" spans="1:28" s="228" customFormat="1" ht="20.399999999999999">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2"/>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3"/>
        <v>0</v>
      </c>
      <c r="AB1650" s="229" t="str">
        <f t="shared" si="234"/>
        <v/>
      </c>
    </row>
    <row r="1651" spans="1:28" s="228" customFormat="1" ht="20.399999999999999">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2"/>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3"/>
        <v>0</v>
      </c>
      <c r="AB1651" s="229" t="str">
        <f t="shared" si="234"/>
        <v/>
      </c>
    </row>
    <row r="1652" spans="1:28" s="228" customFormat="1" ht="20.399999999999999">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2"/>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3"/>
        <v>0</v>
      </c>
      <c r="AB1652" s="229" t="str">
        <f t="shared" si="234"/>
        <v/>
      </c>
    </row>
    <row r="1653" spans="1:28" s="228" customFormat="1" ht="20.399999999999999">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2"/>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3"/>
        <v>0</v>
      </c>
      <c r="AB1653" s="229" t="str">
        <f t="shared" si="234"/>
        <v/>
      </c>
    </row>
    <row r="1654" spans="1:28" s="228" customFormat="1" ht="20.399999999999999">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2"/>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3"/>
        <v>0</v>
      </c>
      <c r="AB1654" s="229" t="str">
        <f t="shared" si="234"/>
        <v/>
      </c>
    </row>
    <row r="1655" spans="1:28" s="228" customFormat="1" ht="20.399999999999999">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2"/>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3"/>
        <v>0</v>
      </c>
      <c r="AB1655" s="229" t="str">
        <f t="shared" si="234"/>
        <v/>
      </c>
    </row>
    <row r="1656" spans="1:28" s="228" customFormat="1" ht="20.399999999999999">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2"/>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3"/>
        <v>0</v>
      </c>
      <c r="AB1656" s="229" t="str">
        <f t="shared" si="234"/>
        <v/>
      </c>
    </row>
    <row r="1657" spans="1:28" s="228" customFormat="1" ht="20.399999999999999">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2"/>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3"/>
        <v>0</v>
      </c>
      <c r="AB1657" s="229" t="str">
        <f t="shared" si="234"/>
        <v/>
      </c>
    </row>
    <row r="1658" spans="1:28" s="228" customFormat="1" ht="20.399999999999999">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2"/>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3"/>
        <v>0</v>
      </c>
      <c r="AB1658" s="229" t="str">
        <f t="shared" si="234"/>
        <v/>
      </c>
    </row>
    <row r="1659" spans="1:28" s="228" customFormat="1" ht="20.399999999999999">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5">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6">IF(AND(C1659="Smelter not listed",OR(LEN(D1659)=0,LEN(E1659)=0)),1,0)</f>
        <v>0</v>
      </c>
      <c r="AB1659" s="229" t="str">
        <f t="shared" ref="AB1659" si="237">B1659&amp;C1659</f>
        <v/>
      </c>
    </row>
    <row r="1660" spans="1:28" s="228" customFormat="1" ht="20.399999999999999">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8">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9">IF(AND(C1660="Smelter not listed",OR(LEN(D1660)=0,LEN(E1660)=0)),1,0)</f>
        <v>0</v>
      </c>
      <c r="AB1660" s="229" t="str">
        <f t="shared" ref="AB1660:AB1691" si="240">B1660&amp;C1660</f>
        <v/>
      </c>
    </row>
    <row r="1661" spans="1:28" s="228" customFormat="1" ht="20.399999999999999">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8"/>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9"/>
        <v>0</v>
      </c>
      <c r="AB1661" s="229" t="str">
        <f t="shared" si="240"/>
        <v/>
      </c>
    </row>
    <row r="1662" spans="1:28" s="228" customFormat="1" ht="20.399999999999999">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8"/>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9"/>
        <v>0</v>
      </c>
      <c r="AB1662" s="229" t="str">
        <f t="shared" si="240"/>
        <v/>
      </c>
    </row>
    <row r="1663" spans="1:28" s="228" customFormat="1" ht="20.399999999999999">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8"/>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9"/>
        <v>0</v>
      </c>
      <c r="AB1663" s="229" t="str">
        <f t="shared" si="240"/>
        <v/>
      </c>
    </row>
    <row r="1664" spans="1:28" s="228" customFormat="1" ht="20.399999999999999">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8"/>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9"/>
        <v>0</v>
      </c>
      <c r="AB1664" s="229" t="str">
        <f t="shared" si="240"/>
        <v/>
      </c>
    </row>
    <row r="1665" spans="1:28" s="228" customFormat="1" ht="20.399999999999999">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8"/>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9"/>
        <v>0</v>
      </c>
      <c r="AB1665" s="229" t="str">
        <f t="shared" si="240"/>
        <v/>
      </c>
    </row>
    <row r="1666" spans="1:28" s="228" customFormat="1" ht="20.399999999999999">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8"/>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9"/>
        <v>0</v>
      </c>
      <c r="AB1666" s="229" t="str">
        <f t="shared" si="240"/>
        <v/>
      </c>
    </row>
    <row r="1667" spans="1:28" s="228" customFormat="1" ht="20.399999999999999">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8"/>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9"/>
        <v>0</v>
      </c>
      <c r="AB1667" s="229" t="str">
        <f t="shared" si="240"/>
        <v/>
      </c>
    </row>
    <row r="1668" spans="1:28" s="228" customFormat="1" ht="20.399999999999999">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8"/>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9"/>
        <v>0</v>
      </c>
      <c r="AB1668" s="229" t="str">
        <f t="shared" si="240"/>
        <v/>
      </c>
    </row>
    <row r="1669" spans="1:28" s="228" customFormat="1" ht="20.399999999999999">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8"/>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9"/>
        <v>0</v>
      </c>
      <c r="AB1669" s="229" t="str">
        <f t="shared" si="240"/>
        <v/>
      </c>
    </row>
    <row r="1670" spans="1:28" s="228" customFormat="1" ht="20.399999999999999">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8"/>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9"/>
        <v>0</v>
      </c>
      <c r="AB1670" s="229" t="str">
        <f t="shared" si="240"/>
        <v/>
      </c>
    </row>
    <row r="1671" spans="1:28" s="228" customFormat="1" ht="20.399999999999999">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8"/>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9"/>
        <v>0</v>
      </c>
      <c r="AB1671" s="229" t="str">
        <f t="shared" si="240"/>
        <v/>
      </c>
    </row>
    <row r="1672" spans="1:28" s="228" customFormat="1" ht="20.399999999999999">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8"/>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9"/>
        <v>0</v>
      </c>
      <c r="AB1672" s="229" t="str">
        <f t="shared" si="240"/>
        <v/>
      </c>
    </row>
    <row r="1673" spans="1:28" s="228" customFormat="1" ht="20.399999999999999">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8"/>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9"/>
        <v>0</v>
      </c>
      <c r="AB1673" s="229" t="str">
        <f t="shared" si="240"/>
        <v/>
      </c>
    </row>
    <row r="1674" spans="1:28" s="228" customFormat="1" ht="20.399999999999999">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8"/>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9"/>
        <v>0</v>
      </c>
      <c r="AB1674" s="229" t="str">
        <f t="shared" si="240"/>
        <v/>
      </c>
    </row>
    <row r="1675" spans="1:28" s="228" customFormat="1" ht="20.399999999999999">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8"/>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9"/>
        <v>0</v>
      </c>
      <c r="AB1675" s="229" t="str">
        <f t="shared" si="240"/>
        <v/>
      </c>
    </row>
    <row r="1676" spans="1:28" s="228" customFormat="1" ht="20.399999999999999">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8"/>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9"/>
        <v>0</v>
      </c>
      <c r="AB1676" s="229" t="str">
        <f t="shared" si="240"/>
        <v/>
      </c>
    </row>
    <row r="1677" spans="1:28" s="228" customFormat="1" ht="20.399999999999999">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8"/>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9"/>
        <v>0</v>
      </c>
      <c r="AB1677" s="229" t="str">
        <f t="shared" si="240"/>
        <v/>
      </c>
    </row>
    <row r="1678" spans="1:28" s="228" customFormat="1" ht="20.399999999999999">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8"/>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9"/>
        <v>0</v>
      </c>
      <c r="AB1678" s="229" t="str">
        <f t="shared" si="240"/>
        <v/>
      </c>
    </row>
    <row r="1679" spans="1:28" s="228" customFormat="1" ht="20.399999999999999">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8"/>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9"/>
        <v>0</v>
      </c>
      <c r="AB1679" s="229" t="str">
        <f t="shared" si="240"/>
        <v/>
      </c>
    </row>
    <row r="1680" spans="1:28" s="228" customFormat="1" ht="20.399999999999999">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8"/>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9"/>
        <v>0</v>
      </c>
      <c r="AB1680" s="229" t="str">
        <f t="shared" si="240"/>
        <v/>
      </c>
    </row>
    <row r="1681" spans="1:28" s="228" customFormat="1" ht="20.399999999999999">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8"/>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9"/>
        <v>0</v>
      </c>
      <c r="AB1681" s="229" t="str">
        <f t="shared" si="240"/>
        <v/>
      </c>
    </row>
    <row r="1682" spans="1:28" s="228" customFormat="1" ht="20.399999999999999">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8"/>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9"/>
        <v>0</v>
      </c>
      <c r="AB1682" s="229" t="str">
        <f t="shared" si="240"/>
        <v/>
      </c>
    </row>
    <row r="1683" spans="1:28" s="228" customFormat="1" ht="20.399999999999999">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8"/>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9"/>
        <v>0</v>
      </c>
      <c r="AB1683" s="229" t="str">
        <f t="shared" si="240"/>
        <v/>
      </c>
    </row>
    <row r="1684" spans="1:28" s="228" customFormat="1" ht="20.399999999999999">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8"/>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9"/>
        <v>0</v>
      </c>
      <c r="AB1684" s="229" t="str">
        <f t="shared" si="240"/>
        <v/>
      </c>
    </row>
    <row r="1685" spans="1:28" s="228" customFormat="1" ht="20.399999999999999">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8"/>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9"/>
        <v>0</v>
      </c>
      <c r="AB1685" s="229" t="str">
        <f t="shared" si="240"/>
        <v/>
      </c>
    </row>
    <row r="1686" spans="1:28" s="228" customFormat="1" ht="20.399999999999999">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8"/>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9"/>
        <v>0</v>
      </c>
      <c r="AB1686" s="229" t="str">
        <f t="shared" si="240"/>
        <v/>
      </c>
    </row>
    <row r="1687" spans="1:28" s="228" customFormat="1" ht="20.399999999999999">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8"/>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9"/>
        <v>0</v>
      </c>
      <c r="AB1687" s="229" t="str">
        <f t="shared" si="240"/>
        <v/>
      </c>
    </row>
    <row r="1688" spans="1:28" s="228" customFormat="1" ht="20.399999999999999">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8"/>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9"/>
        <v>0</v>
      </c>
      <c r="AB1688" s="229" t="str">
        <f t="shared" si="240"/>
        <v/>
      </c>
    </row>
    <row r="1689" spans="1:28" s="228" customFormat="1" ht="20.399999999999999">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8"/>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9"/>
        <v>0</v>
      </c>
      <c r="AB1689" s="229" t="str">
        <f t="shared" si="240"/>
        <v/>
      </c>
    </row>
    <row r="1690" spans="1:28" s="228" customFormat="1" ht="20.399999999999999">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8"/>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9"/>
        <v>0</v>
      </c>
      <c r="AB1690" s="229" t="str">
        <f t="shared" si="240"/>
        <v/>
      </c>
    </row>
    <row r="1691" spans="1:28" s="228" customFormat="1" ht="20.399999999999999">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8"/>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9"/>
        <v>0</v>
      </c>
      <c r="AB1691" s="229" t="str">
        <f t="shared" si="240"/>
        <v/>
      </c>
    </row>
    <row r="1692" spans="1:28" s="228" customFormat="1" ht="20.399999999999999">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1">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2">IF(AND(C1692="Smelter not listed",OR(LEN(D1692)=0,LEN(E1692)=0)),1,0)</f>
        <v>0</v>
      </c>
      <c r="AB1692" s="229" t="str">
        <f t="shared" ref="AB1692:AB1722" si="243">B1692&amp;C1692</f>
        <v/>
      </c>
    </row>
    <row r="1693" spans="1:28" s="228" customFormat="1" ht="20.399999999999999">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1"/>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2"/>
        <v>0</v>
      </c>
      <c r="AB1693" s="229" t="str">
        <f t="shared" si="243"/>
        <v/>
      </c>
    </row>
    <row r="1694" spans="1:28" s="228" customFormat="1" ht="20.399999999999999">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1"/>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2"/>
        <v>0</v>
      </c>
      <c r="AB1694" s="229" t="str">
        <f t="shared" si="243"/>
        <v/>
      </c>
    </row>
    <row r="1695" spans="1:28" s="228" customFormat="1" ht="20.399999999999999">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1"/>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2"/>
        <v>0</v>
      </c>
      <c r="AB1695" s="229" t="str">
        <f t="shared" si="243"/>
        <v/>
      </c>
    </row>
    <row r="1696" spans="1:28" s="228" customFormat="1" ht="20.399999999999999">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1"/>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2"/>
        <v>0</v>
      </c>
      <c r="AB1696" s="229" t="str">
        <f t="shared" si="243"/>
        <v/>
      </c>
    </row>
    <row r="1697" spans="1:28" s="228" customFormat="1" ht="20.399999999999999">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1"/>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2"/>
        <v>0</v>
      </c>
      <c r="AB1697" s="229" t="str">
        <f t="shared" si="243"/>
        <v/>
      </c>
    </row>
    <row r="1698" spans="1:28" s="228" customFormat="1" ht="20.399999999999999">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1"/>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2"/>
        <v>0</v>
      </c>
      <c r="AB1698" s="229" t="str">
        <f t="shared" si="243"/>
        <v/>
      </c>
    </row>
    <row r="1699" spans="1:28" s="228" customFormat="1" ht="20.399999999999999">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1"/>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2"/>
        <v>0</v>
      </c>
      <c r="AB1699" s="229" t="str">
        <f t="shared" si="243"/>
        <v/>
      </c>
    </row>
    <row r="1700" spans="1:28" s="228" customFormat="1" ht="20.399999999999999">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1"/>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2"/>
        <v>0</v>
      </c>
      <c r="AB1700" s="229" t="str">
        <f t="shared" si="243"/>
        <v/>
      </c>
    </row>
    <row r="1701" spans="1:28" s="228" customFormat="1" ht="20.399999999999999">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1"/>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2"/>
        <v>0</v>
      </c>
      <c r="AB1701" s="229" t="str">
        <f t="shared" si="243"/>
        <v/>
      </c>
    </row>
    <row r="1702" spans="1:28" s="228" customFormat="1" ht="20.399999999999999">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1"/>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2"/>
        <v>0</v>
      </c>
      <c r="AB1702" s="229" t="str">
        <f t="shared" si="243"/>
        <v/>
      </c>
    </row>
    <row r="1703" spans="1:28" s="228" customFormat="1" ht="20.399999999999999">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1"/>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2"/>
        <v>0</v>
      </c>
      <c r="AB1703" s="229" t="str">
        <f t="shared" si="243"/>
        <v/>
      </c>
    </row>
    <row r="1704" spans="1:28" s="228" customFormat="1" ht="20.399999999999999">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1"/>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2"/>
        <v>0</v>
      </c>
      <c r="AB1704" s="229" t="str">
        <f t="shared" si="243"/>
        <v/>
      </c>
    </row>
    <row r="1705" spans="1:28" s="228" customFormat="1" ht="20.399999999999999">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1"/>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2"/>
        <v>0</v>
      </c>
      <c r="AB1705" s="229" t="str">
        <f t="shared" si="243"/>
        <v/>
      </c>
    </row>
    <row r="1706" spans="1:28" s="228" customFormat="1" ht="20.399999999999999">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1"/>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2"/>
        <v>0</v>
      </c>
      <c r="AB1706" s="229" t="str">
        <f t="shared" si="243"/>
        <v/>
      </c>
    </row>
    <row r="1707" spans="1:28" s="228" customFormat="1" ht="20.399999999999999">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1"/>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2"/>
        <v>0</v>
      </c>
      <c r="AB1707" s="229" t="str">
        <f t="shared" si="243"/>
        <v/>
      </c>
    </row>
    <row r="1708" spans="1:28" s="228" customFormat="1" ht="20.399999999999999">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1"/>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2"/>
        <v>0</v>
      </c>
      <c r="AB1708" s="229" t="str">
        <f t="shared" si="243"/>
        <v/>
      </c>
    </row>
    <row r="1709" spans="1:28" s="228" customFormat="1" ht="20.399999999999999">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1"/>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2"/>
        <v>0</v>
      </c>
      <c r="AB1709" s="229" t="str">
        <f t="shared" si="243"/>
        <v/>
      </c>
    </row>
    <row r="1710" spans="1:28" s="228" customFormat="1" ht="20.399999999999999">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1"/>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2"/>
        <v>0</v>
      </c>
      <c r="AB1710" s="229" t="str">
        <f t="shared" si="243"/>
        <v/>
      </c>
    </row>
    <row r="1711" spans="1:28" s="228" customFormat="1" ht="20.399999999999999">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1"/>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2"/>
        <v>0</v>
      </c>
      <c r="AB1711" s="229" t="str">
        <f t="shared" si="243"/>
        <v/>
      </c>
    </row>
    <row r="1712" spans="1:28" s="228" customFormat="1" ht="20.399999999999999">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1"/>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2"/>
        <v>0</v>
      </c>
      <c r="AB1712" s="229" t="str">
        <f t="shared" si="243"/>
        <v/>
      </c>
    </row>
    <row r="1713" spans="1:28" s="228" customFormat="1" ht="20.399999999999999">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1"/>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2"/>
        <v>0</v>
      </c>
      <c r="AB1713" s="229" t="str">
        <f t="shared" si="243"/>
        <v/>
      </c>
    </row>
    <row r="1714" spans="1:28" s="228" customFormat="1" ht="20.399999999999999">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1"/>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2"/>
        <v>0</v>
      </c>
      <c r="AB1714" s="229" t="str">
        <f t="shared" si="243"/>
        <v/>
      </c>
    </row>
    <row r="1715" spans="1:28" s="228" customFormat="1" ht="20.399999999999999">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1"/>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2"/>
        <v>0</v>
      </c>
      <c r="AB1715" s="229" t="str">
        <f t="shared" si="243"/>
        <v/>
      </c>
    </row>
    <row r="1716" spans="1:28" s="228" customFormat="1" ht="20.399999999999999">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1"/>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2"/>
        <v>0</v>
      </c>
      <c r="AB1716" s="229" t="str">
        <f t="shared" si="243"/>
        <v/>
      </c>
    </row>
    <row r="1717" spans="1:28" s="228" customFormat="1" ht="20.399999999999999">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1"/>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2"/>
        <v>0</v>
      </c>
      <c r="AB1717" s="229" t="str">
        <f t="shared" si="243"/>
        <v/>
      </c>
    </row>
    <row r="1718" spans="1:28" s="228" customFormat="1" ht="20.399999999999999">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1"/>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2"/>
        <v>0</v>
      </c>
      <c r="AB1718" s="229" t="str">
        <f t="shared" si="243"/>
        <v/>
      </c>
    </row>
    <row r="1719" spans="1:28" s="228" customFormat="1" ht="20.399999999999999">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1"/>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2"/>
        <v>0</v>
      </c>
      <c r="AB1719" s="229" t="str">
        <f t="shared" si="243"/>
        <v/>
      </c>
    </row>
    <row r="1720" spans="1:28" s="228" customFormat="1" ht="20.399999999999999">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1"/>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2"/>
        <v>0</v>
      </c>
      <c r="AB1720" s="229" t="str">
        <f t="shared" si="243"/>
        <v/>
      </c>
    </row>
    <row r="1721" spans="1:28" s="228" customFormat="1" ht="20.399999999999999">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1"/>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2"/>
        <v>0</v>
      </c>
      <c r="AB1721" s="229" t="str">
        <f t="shared" si="243"/>
        <v/>
      </c>
    </row>
    <row r="1722" spans="1:28" s="228" customFormat="1" ht="20.399999999999999">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1"/>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2"/>
        <v>0</v>
      </c>
      <c r="AB1722" s="229" t="str">
        <f t="shared" si="243"/>
        <v/>
      </c>
    </row>
    <row r="1723" spans="1:28" s="228" customFormat="1" ht="20.399999999999999">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4">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5">IF(AND(C1723="Smelter not listed",OR(LEN(D1723)=0,LEN(E1723)=0)),1,0)</f>
        <v>0</v>
      </c>
      <c r="AB1723" s="229" t="str">
        <f t="shared" ref="AB1723" si="246">B1723&amp;C1723</f>
        <v/>
      </c>
    </row>
    <row r="1724" spans="1:28" s="228" customFormat="1" ht="20.399999999999999">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7">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8">IF(AND(C1724="Smelter not listed",OR(LEN(D1724)=0,LEN(E1724)=0)),1,0)</f>
        <v>0</v>
      </c>
      <c r="AB1724" s="229" t="str">
        <f t="shared" ref="AB1724:AB1755" si="249">B1724&amp;C1724</f>
        <v/>
      </c>
    </row>
    <row r="1725" spans="1:28" s="228" customFormat="1" ht="20.399999999999999">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7"/>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8"/>
        <v>0</v>
      </c>
      <c r="AB1725" s="229" t="str">
        <f t="shared" si="249"/>
        <v/>
      </c>
    </row>
    <row r="1726" spans="1:28" s="228" customFormat="1" ht="20.399999999999999">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7"/>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8"/>
        <v>0</v>
      </c>
      <c r="AB1726" s="229" t="str">
        <f t="shared" si="249"/>
        <v/>
      </c>
    </row>
    <row r="1727" spans="1:28" s="228" customFormat="1" ht="20.399999999999999">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7"/>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8"/>
        <v>0</v>
      </c>
      <c r="AB1727" s="229" t="str">
        <f t="shared" si="249"/>
        <v/>
      </c>
    </row>
    <row r="1728" spans="1:28" s="228" customFormat="1" ht="20.399999999999999">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7"/>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8"/>
        <v>0</v>
      </c>
      <c r="AB1728" s="229" t="str">
        <f t="shared" si="249"/>
        <v/>
      </c>
    </row>
    <row r="1729" spans="1:28" s="228" customFormat="1" ht="20.399999999999999">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7"/>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8"/>
        <v>0</v>
      </c>
      <c r="AB1729" s="229" t="str">
        <f t="shared" si="249"/>
        <v/>
      </c>
    </row>
    <row r="1730" spans="1:28" s="228" customFormat="1" ht="20.399999999999999">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7"/>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8"/>
        <v>0</v>
      </c>
      <c r="AB1730" s="229" t="str">
        <f t="shared" si="249"/>
        <v/>
      </c>
    </row>
    <row r="1731" spans="1:28" s="228" customFormat="1" ht="20.399999999999999">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7"/>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8"/>
        <v>0</v>
      </c>
      <c r="AB1731" s="229" t="str">
        <f t="shared" si="249"/>
        <v/>
      </c>
    </row>
    <row r="1732" spans="1:28" s="228" customFormat="1" ht="20.399999999999999">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7"/>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8"/>
        <v>0</v>
      </c>
      <c r="AB1732" s="229" t="str">
        <f t="shared" si="249"/>
        <v/>
      </c>
    </row>
    <row r="1733" spans="1:28" s="228" customFormat="1" ht="20.399999999999999">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7"/>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8"/>
        <v>0</v>
      </c>
      <c r="AB1733" s="229" t="str">
        <f t="shared" si="249"/>
        <v/>
      </c>
    </row>
    <row r="1734" spans="1:28" s="228" customFormat="1" ht="20.399999999999999">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7"/>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8"/>
        <v>0</v>
      </c>
      <c r="AB1734" s="229" t="str">
        <f t="shared" si="249"/>
        <v/>
      </c>
    </row>
    <row r="1735" spans="1:28" s="228" customFormat="1" ht="20.399999999999999">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7"/>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8"/>
        <v>0</v>
      </c>
      <c r="AB1735" s="229" t="str">
        <f t="shared" si="249"/>
        <v/>
      </c>
    </row>
    <row r="1736" spans="1:28" s="228" customFormat="1" ht="20.399999999999999">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7"/>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8"/>
        <v>0</v>
      </c>
      <c r="AB1736" s="229" t="str">
        <f t="shared" si="249"/>
        <v/>
      </c>
    </row>
    <row r="1737" spans="1:28" s="228" customFormat="1" ht="20.399999999999999">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7"/>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8"/>
        <v>0</v>
      </c>
      <c r="AB1737" s="229" t="str">
        <f t="shared" si="249"/>
        <v/>
      </c>
    </row>
    <row r="1738" spans="1:28" s="228" customFormat="1" ht="20.399999999999999">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7"/>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8"/>
        <v>0</v>
      </c>
      <c r="AB1738" s="229" t="str">
        <f t="shared" si="249"/>
        <v/>
      </c>
    </row>
    <row r="1739" spans="1:28" s="228" customFormat="1" ht="20.399999999999999">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7"/>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8"/>
        <v>0</v>
      </c>
      <c r="AB1739" s="229" t="str">
        <f t="shared" si="249"/>
        <v/>
      </c>
    </row>
    <row r="1740" spans="1:28" s="228" customFormat="1" ht="20.399999999999999">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7"/>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8"/>
        <v>0</v>
      </c>
      <c r="AB1740" s="229" t="str">
        <f t="shared" si="249"/>
        <v/>
      </c>
    </row>
    <row r="1741" spans="1:28" s="228" customFormat="1" ht="20.399999999999999">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7"/>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8"/>
        <v>0</v>
      </c>
      <c r="AB1741" s="229" t="str">
        <f t="shared" si="249"/>
        <v/>
      </c>
    </row>
    <row r="1742" spans="1:28" s="228" customFormat="1" ht="20.399999999999999">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7"/>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8"/>
        <v>0</v>
      </c>
      <c r="AB1742" s="229" t="str">
        <f t="shared" si="249"/>
        <v/>
      </c>
    </row>
    <row r="1743" spans="1:28" s="228" customFormat="1" ht="20.399999999999999">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7"/>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8"/>
        <v>0</v>
      </c>
      <c r="AB1743" s="229" t="str">
        <f t="shared" si="249"/>
        <v/>
      </c>
    </row>
    <row r="1744" spans="1:28" s="228" customFormat="1" ht="20.399999999999999">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7"/>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8"/>
        <v>0</v>
      </c>
      <c r="AB1744" s="229" t="str">
        <f t="shared" si="249"/>
        <v/>
      </c>
    </row>
    <row r="1745" spans="1:28" s="228" customFormat="1" ht="20.399999999999999">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7"/>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8"/>
        <v>0</v>
      </c>
      <c r="AB1745" s="229" t="str">
        <f t="shared" si="249"/>
        <v/>
      </c>
    </row>
    <row r="1746" spans="1:28" s="228" customFormat="1" ht="20.399999999999999">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7"/>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8"/>
        <v>0</v>
      </c>
      <c r="AB1746" s="229" t="str">
        <f t="shared" si="249"/>
        <v/>
      </c>
    </row>
    <row r="1747" spans="1:28" s="228" customFormat="1" ht="20.399999999999999">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7"/>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8"/>
        <v>0</v>
      </c>
      <c r="AB1747" s="229" t="str">
        <f t="shared" si="249"/>
        <v/>
      </c>
    </row>
    <row r="1748" spans="1:28" s="228" customFormat="1" ht="20.399999999999999">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7"/>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8"/>
        <v>0</v>
      </c>
      <c r="AB1748" s="229" t="str">
        <f t="shared" si="249"/>
        <v/>
      </c>
    </row>
    <row r="1749" spans="1:28" s="228" customFormat="1" ht="20.399999999999999">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7"/>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8"/>
        <v>0</v>
      </c>
      <c r="AB1749" s="229" t="str">
        <f t="shared" si="249"/>
        <v/>
      </c>
    </row>
    <row r="1750" spans="1:28" s="228" customFormat="1" ht="20.399999999999999">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7"/>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8"/>
        <v>0</v>
      </c>
      <c r="AB1750" s="229" t="str">
        <f t="shared" si="249"/>
        <v/>
      </c>
    </row>
    <row r="1751" spans="1:28" s="228" customFormat="1" ht="20.399999999999999">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7"/>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8"/>
        <v>0</v>
      </c>
      <c r="AB1751" s="229" t="str">
        <f t="shared" si="249"/>
        <v/>
      </c>
    </row>
    <row r="1752" spans="1:28" s="228" customFormat="1" ht="20.399999999999999">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7"/>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8"/>
        <v>0</v>
      </c>
      <c r="AB1752" s="229" t="str">
        <f t="shared" si="249"/>
        <v/>
      </c>
    </row>
    <row r="1753" spans="1:28" s="228" customFormat="1" ht="20.399999999999999">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7"/>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8"/>
        <v>0</v>
      </c>
      <c r="AB1753" s="229" t="str">
        <f t="shared" si="249"/>
        <v/>
      </c>
    </row>
    <row r="1754" spans="1:28" s="228" customFormat="1" ht="20.399999999999999">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7"/>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8"/>
        <v>0</v>
      </c>
      <c r="AB1754" s="229" t="str">
        <f t="shared" si="249"/>
        <v/>
      </c>
    </row>
    <row r="1755" spans="1:28" s="228" customFormat="1" ht="20.399999999999999">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7"/>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8"/>
        <v>0</v>
      </c>
      <c r="AB1755" s="229" t="str">
        <f t="shared" si="249"/>
        <v/>
      </c>
    </row>
    <row r="1756" spans="1:28" s="228" customFormat="1" ht="20.399999999999999">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50">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1">IF(AND(C1756="Smelter not listed",OR(LEN(D1756)=0,LEN(E1756)=0)),1,0)</f>
        <v>0</v>
      </c>
      <c r="AB1756" s="229" t="str">
        <f t="shared" ref="AB1756:AB1786" si="252">B1756&amp;C1756</f>
        <v/>
      </c>
    </row>
    <row r="1757" spans="1:28" s="228" customFormat="1" ht="20.399999999999999">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50"/>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1"/>
        <v>0</v>
      </c>
      <c r="AB1757" s="229" t="str">
        <f t="shared" si="252"/>
        <v/>
      </c>
    </row>
    <row r="1758" spans="1:28" s="228" customFormat="1" ht="20.399999999999999">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50"/>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1"/>
        <v>0</v>
      </c>
      <c r="AB1758" s="229" t="str">
        <f t="shared" si="252"/>
        <v/>
      </c>
    </row>
    <row r="1759" spans="1:28" s="228" customFormat="1" ht="20.399999999999999">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50"/>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1"/>
        <v>0</v>
      </c>
      <c r="AB1759" s="229" t="str">
        <f t="shared" si="252"/>
        <v/>
      </c>
    </row>
    <row r="1760" spans="1:28" s="228" customFormat="1" ht="20.399999999999999">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50"/>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1"/>
        <v>0</v>
      </c>
      <c r="AB1760" s="229" t="str">
        <f t="shared" si="252"/>
        <v/>
      </c>
    </row>
    <row r="1761" spans="1:28" s="228" customFormat="1" ht="20.399999999999999">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50"/>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1"/>
        <v>0</v>
      </c>
      <c r="AB1761" s="229" t="str">
        <f t="shared" si="252"/>
        <v/>
      </c>
    </row>
    <row r="1762" spans="1:28" s="228" customFormat="1" ht="20.399999999999999">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50"/>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1"/>
        <v>0</v>
      </c>
      <c r="AB1762" s="229" t="str">
        <f t="shared" si="252"/>
        <v/>
      </c>
    </row>
    <row r="1763" spans="1:28" s="228" customFormat="1" ht="20.399999999999999">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50"/>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1"/>
        <v>0</v>
      </c>
      <c r="AB1763" s="229" t="str">
        <f t="shared" si="252"/>
        <v/>
      </c>
    </row>
    <row r="1764" spans="1:28" s="228" customFormat="1" ht="20.399999999999999">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50"/>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1"/>
        <v>0</v>
      </c>
      <c r="AB1764" s="229" t="str">
        <f t="shared" si="252"/>
        <v/>
      </c>
    </row>
    <row r="1765" spans="1:28" s="228" customFormat="1" ht="20.399999999999999">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50"/>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1"/>
        <v>0</v>
      </c>
      <c r="AB1765" s="229" t="str">
        <f t="shared" si="252"/>
        <v/>
      </c>
    </row>
    <row r="1766" spans="1:28" s="228" customFormat="1" ht="20.399999999999999">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50"/>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1"/>
        <v>0</v>
      </c>
      <c r="AB1766" s="229" t="str">
        <f t="shared" si="252"/>
        <v/>
      </c>
    </row>
    <row r="1767" spans="1:28" s="228" customFormat="1" ht="20.399999999999999">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50"/>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1"/>
        <v>0</v>
      </c>
      <c r="AB1767" s="229" t="str">
        <f t="shared" si="252"/>
        <v/>
      </c>
    </row>
    <row r="1768" spans="1:28" s="228" customFormat="1" ht="20.399999999999999">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50"/>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1"/>
        <v>0</v>
      </c>
      <c r="AB1768" s="229" t="str">
        <f t="shared" si="252"/>
        <v/>
      </c>
    </row>
    <row r="1769" spans="1:28" s="228" customFormat="1" ht="20.399999999999999">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50"/>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1"/>
        <v>0</v>
      </c>
      <c r="AB1769" s="229" t="str">
        <f t="shared" si="252"/>
        <v/>
      </c>
    </row>
    <row r="1770" spans="1:28" s="228" customFormat="1" ht="20.399999999999999">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50"/>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1"/>
        <v>0</v>
      </c>
      <c r="AB1770" s="229" t="str">
        <f t="shared" si="252"/>
        <v/>
      </c>
    </row>
    <row r="1771" spans="1:28" s="228" customFormat="1" ht="20.399999999999999">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50"/>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1"/>
        <v>0</v>
      </c>
      <c r="AB1771" s="229" t="str">
        <f t="shared" si="252"/>
        <v/>
      </c>
    </row>
    <row r="1772" spans="1:28" s="228" customFormat="1" ht="20.399999999999999">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50"/>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1"/>
        <v>0</v>
      </c>
      <c r="AB1772" s="229" t="str">
        <f t="shared" si="252"/>
        <v/>
      </c>
    </row>
    <row r="1773" spans="1:28" s="228" customFormat="1" ht="20.399999999999999">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50"/>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1"/>
        <v>0</v>
      </c>
      <c r="AB1773" s="229" t="str">
        <f t="shared" si="252"/>
        <v/>
      </c>
    </row>
    <row r="1774" spans="1:28" s="228" customFormat="1" ht="20.399999999999999">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50"/>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1"/>
        <v>0</v>
      </c>
      <c r="AB1774" s="229" t="str">
        <f t="shared" si="252"/>
        <v/>
      </c>
    </row>
    <row r="1775" spans="1:28" s="228" customFormat="1" ht="20.399999999999999">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50"/>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1"/>
        <v>0</v>
      </c>
      <c r="AB1775" s="229" t="str">
        <f t="shared" si="252"/>
        <v/>
      </c>
    </row>
    <row r="1776" spans="1:28" s="228" customFormat="1" ht="20.399999999999999">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50"/>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1"/>
        <v>0</v>
      </c>
      <c r="AB1776" s="229" t="str">
        <f t="shared" si="252"/>
        <v/>
      </c>
    </row>
    <row r="1777" spans="1:28" s="228" customFormat="1" ht="20.399999999999999">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50"/>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1"/>
        <v>0</v>
      </c>
      <c r="AB1777" s="229" t="str">
        <f t="shared" si="252"/>
        <v/>
      </c>
    </row>
    <row r="1778" spans="1:28" s="228" customFormat="1" ht="20.399999999999999">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50"/>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1"/>
        <v>0</v>
      </c>
      <c r="AB1778" s="229" t="str">
        <f t="shared" si="252"/>
        <v/>
      </c>
    </row>
    <row r="1779" spans="1:28" s="228" customFormat="1" ht="20.399999999999999">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50"/>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1"/>
        <v>0</v>
      </c>
      <c r="AB1779" s="229" t="str">
        <f t="shared" si="252"/>
        <v/>
      </c>
    </row>
    <row r="1780" spans="1:28" s="228" customFormat="1" ht="20.399999999999999">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50"/>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1"/>
        <v>0</v>
      </c>
      <c r="AB1780" s="229" t="str">
        <f t="shared" si="252"/>
        <v/>
      </c>
    </row>
    <row r="1781" spans="1:28" s="228" customFormat="1" ht="20.399999999999999">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50"/>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1"/>
        <v>0</v>
      </c>
      <c r="AB1781" s="229" t="str">
        <f t="shared" si="252"/>
        <v/>
      </c>
    </row>
    <row r="1782" spans="1:28" s="228" customFormat="1" ht="20.399999999999999">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50"/>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1"/>
        <v>0</v>
      </c>
      <c r="AB1782" s="229" t="str">
        <f t="shared" si="252"/>
        <v/>
      </c>
    </row>
    <row r="1783" spans="1:28" s="228" customFormat="1" ht="20.399999999999999">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50"/>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1"/>
        <v>0</v>
      </c>
      <c r="AB1783" s="229" t="str">
        <f t="shared" si="252"/>
        <v/>
      </c>
    </row>
    <row r="1784" spans="1:28" s="228" customFormat="1" ht="20.399999999999999">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50"/>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1"/>
        <v>0</v>
      </c>
      <c r="AB1784" s="229" t="str">
        <f t="shared" si="252"/>
        <v/>
      </c>
    </row>
    <row r="1785" spans="1:28" s="228" customFormat="1" ht="20.399999999999999">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50"/>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1"/>
        <v>0</v>
      </c>
      <c r="AB1785" s="229" t="str">
        <f t="shared" si="252"/>
        <v/>
      </c>
    </row>
    <row r="1786" spans="1:28" s="228" customFormat="1" ht="20.399999999999999">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50"/>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1"/>
        <v>0</v>
      </c>
      <c r="AB1786" s="229" t="str">
        <f t="shared" si="252"/>
        <v/>
      </c>
    </row>
    <row r="1787" spans="1:28" s="228" customFormat="1" ht="20.399999999999999">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3">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4">IF(AND(C1787="Smelter not listed",OR(LEN(D1787)=0,LEN(E1787)=0)),1,0)</f>
        <v>0</v>
      </c>
      <c r="AB1787" s="229" t="str">
        <f t="shared" ref="AB1787" si="255">B1787&amp;C1787</f>
        <v/>
      </c>
    </row>
    <row r="1788" spans="1:28" s="228" customFormat="1" ht="20.399999999999999">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6">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7">IF(AND(C1788="Smelter not listed",OR(LEN(D1788)=0,LEN(E1788)=0)),1,0)</f>
        <v>0</v>
      </c>
      <c r="AB1788" s="229" t="str">
        <f t="shared" ref="AB1788:AB1819" si="258">B1788&amp;C1788</f>
        <v/>
      </c>
    </row>
    <row r="1789" spans="1:28" s="228" customFormat="1" ht="20.399999999999999">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6"/>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7"/>
        <v>0</v>
      </c>
      <c r="AB1789" s="229" t="str">
        <f t="shared" si="258"/>
        <v/>
      </c>
    </row>
    <row r="1790" spans="1:28" s="228" customFormat="1" ht="20.399999999999999">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6"/>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7"/>
        <v>0</v>
      </c>
      <c r="AB1790" s="229" t="str">
        <f t="shared" si="258"/>
        <v/>
      </c>
    </row>
    <row r="1791" spans="1:28" s="228" customFormat="1" ht="20.399999999999999">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6"/>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7"/>
        <v>0</v>
      </c>
      <c r="AB1791" s="229" t="str">
        <f t="shared" si="258"/>
        <v/>
      </c>
    </row>
    <row r="1792" spans="1:28" s="228" customFormat="1" ht="20.399999999999999">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6"/>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7"/>
        <v>0</v>
      </c>
      <c r="AB1792" s="229" t="str">
        <f t="shared" si="258"/>
        <v/>
      </c>
    </row>
    <row r="1793" spans="1:28" s="228" customFormat="1" ht="20.399999999999999">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6"/>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7"/>
        <v>0</v>
      </c>
      <c r="AB1793" s="229" t="str">
        <f t="shared" si="258"/>
        <v/>
      </c>
    </row>
    <row r="1794" spans="1:28" s="228" customFormat="1" ht="20.399999999999999">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6"/>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7"/>
        <v>0</v>
      </c>
      <c r="AB1794" s="229" t="str">
        <f t="shared" si="258"/>
        <v/>
      </c>
    </row>
    <row r="1795" spans="1:28" s="228" customFormat="1" ht="20.399999999999999">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6"/>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7"/>
        <v>0</v>
      </c>
      <c r="AB1795" s="229" t="str">
        <f t="shared" si="258"/>
        <v/>
      </c>
    </row>
    <row r="1796" spans="1:28" s="228" customFormat="1" ht="20.399999999999999">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6"/>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7"/>
        <v>0</v>
      </c>
      <c r="AB1796" s="229" t="str">
        <f t="shared" si="258"/>
        <v/>
      </c>
    </row>
    <row r="1797" spans="1:28" s="228" customFormat="1" ht="20.399999999999999">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6"/>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7"/>
        <v>0</v>
      </c>
      <c r="AB1797" s="229" t="str">
        <f t="shared" si="258"/>
        <v/>
      </c>
    </row>
    <row r="1798" spans="1:28" s="228" customFormat="1" ht="20.399999999999999">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6"/>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7"/>
        <v>0</v>
      </c>
      <c r="AB1798" s="229" t="str">
        <f t="shared" si="258"/>
        <v/>
      </c>
    </row>
    <row r="1799" spans="1:28" s="228" customFormat="1" ht="20.399999999999999">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6"/>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7"/>
        <v>0</v>
      </c>
      <c r="AB1799" s="229" t="str">
        <f t="shared" si="258"/>
        <v/>
      </c>
    </row>
    <row r="1800" spans="1:28" s="228" customFormat="1" ht="20.399999999999999">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6"/>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7"/>
        <v>0</v>
      </c>
      <c r="AB1800" s="229" t="str">
        <f t="shared" si="258"/>
        <v/>
      </c>
    </row>
    <row r="1801" spans="1:28" s="228" customFormat="1" ht="20.399999999999999">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6"/>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7"/>
        <v>0</v>
      </c>
      <c r="AB1801" s="229" t="str">
        <f t="shared" si="258"/>
        <v/>
      </c>
    </row>
    <row r="1802" spans="1:28" s="228" customFormat="1" ht="20.399999999999999">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6"/>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7"/>
        <v>0</v>
      </c>
      <c r="AB1802" s="229" t="str">
        <f t="shared" si="258"/>
        <v/>
      </c>
    </row>
    <row r="1803" spans="1:28" s="228" customFormat="1" ht="20.399999999999999">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6"/>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7"/>
        <v>0</v>
      </c>
      <c r="AB1803" s="229" t="str">
        <f t="shared" si="258"/>
        <v/>
      </c>
    </row>
    <row r="1804" spans="1:28" s="228" customFormat="1" ht="20.399999999999999">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6"/>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7"/>
        <v>0</v>
      </c>
      <c r="AB1804" s="229" t="str">
        <f t="shared" si="258"/>
        <v/>
      </c>
    </row>
    <row r="1805" spans="1:28" s="228" customFormat="1" ht="20.399999999999999">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6"/>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7"/>
        <v>0</v>
      </c>
      <c r="AB1805" s="229" t="str">
        <f t="shared" si="258"/>
        <v/>
      </c>
    </row>
    <row r="1806" spans="1:28" s="228" customFormat="1" ht="20.399999999999999">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6"/>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7"/>
        <v>0</v>
      </c>
      <c r="AB1806" s="229" t="str">
        <f t="shared" si="258"/>
        <v/>
      </c>
    </row>
    <row r="1807" spans="1:28" s="228" customFormat="1" ht="20.399999999999999">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6"/>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7"/>
        <v>0</v>
      </c>
      <c r="AB1807" s="229" t="str">
        <f t="shared" si="258"/>
        <v/>
      </c>
    </row>
    <row r="1808" spans="1:28" s="228" customFormat="1" ht="20.399999999999999">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6"/>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7"/>
        <v>0</v>
      </c>
      <c r="AB1808" s="229" t="str">
        <f t="shared" si="258"/>
        <v/>
      </c>
    </row>
    <row r="1809" spans="1:28" s="228" customFormat="1" ht="20.399999999999999">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6"/>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7"/>
        <v>0</v>
      </c>
      <c r="AB1809" s="229" t="str">
        <f t="shared" si="258"/>
        <v/>
      </c>
    </row>
    <row r="1810" spans="1:28" s="228" customFormat="1" ht="20.399999999999999">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6"/>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7"/>
        <v>0</v>
      </c>
      <c r="AB1810" s="229" t="str">
        <f t="shared" si="258"/>
        <v/>
      </c>
    </row>
    <row r="1811" spans="1:28" s="228" customFormat="1" ht="20.399999999999999">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6"/>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7"/>
        <v>0</v>
      </c>
      <c r="AB1811" s="229" t="str">
        <f t="shared" si="258"/>
        <v/>
      </c>
    </row>
    <row r="1812" spans="1:28" s="228" customFormat="1" ht="20.399999999999999">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6"/>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7"/>
        <v>0</v>
      </c>
      <c r="AB1812" s="229" t="str">
        <f t="shared" si="258"/>
        <v/>
      </c>
    </row>
    <row r="1813" spans="1:28" s="228" customFormat="1" ht="20.399999999999999">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6"/>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7"/>
        <v>0</v>
      </c>
      <c r="AB1813" s="229" t="str">
        <f t="shared" si="258"/>
        <v/>
      </c>
    </row>
    <row r="1814" spans="1:28" s="228" customFormat="1" ht="20.399999999999999">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6"/>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7"/>
        <v>0</v>
      </c>
      <c r="AB1814" s="229" t="str">
        <f t="shared" si="258"/>
        <v/>
      </c>
    </row>
    <row r="1815" spans="1:28" s="228" customFormat="1" ht="20.399999999999999">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6"/>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7"/>
        <v>0</v>
      </c>
      <c r="AB1815" s="229" t="str">
        <f t="shared" si="258"/>
        <v/>
      </c>
    </row>
    <row r="1816" spans="1:28" s="228" customFormat="1" ht="20.399999999999999">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6"/>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7"/>
        <v>0</v>
      </c>
      <c r="AB1816" s="229" t="str">
        <f t="shared" si="258"/>
        <v/>
      </c>
    </row>
    <row r="1817" spans="1:28" s="228" customFormat="1" ht="20.399999999999999">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6"/>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7"/>
        <v>0</v>
      </c>
      <c r="AB1817" s="229" t="str">
        <f t="shared" si="258"/>
        <v/>
      </c>
    </row>
    <row r="1818" spans="1:28" s="228" customFormat="1" ht="20.399999999999999">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6"/>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7"/>
        <v>0</v>
      </c>
      <c r="AB1818" s="229" t="str">
        <f t="shared" si="258"/>
        <v/>
      </c>
    </row>
    <row r="1819" spans="1:28" s="228" customFormat="1" ht="20.399999999999999">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6"/>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7"/>
        <v>0</v>
      </c>
      <c r="AB1819" s="229" t="str">
        <f t="shared" si="258"/>
        <v/>
      </c>
    </row>
    <row r="1820" spans="1:28" s="228" customFormat="1" ht="20.399999999999999">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9">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60">IF(AND(C1820="Smelter not listed",OR(LEN(D1820)=0,LEN(E1820)=0)),1,0)</f>
        <v>0</v>
      </c>
      <c r="AB1820" s="229" t="str">
        <f t="shared" ref="AB1820:AB1850" si="261">B1820&amp;C1820</f>
        <v/>
      </c>
    </row>
    <row r="1821" spans="1:28" s="228" customFormat="1" ht="20.399999999999999">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9"/>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60"/>
        <v>0</v>
      </c>
      <c r="AB1821" s="229" t="str">
        <f t="shared" si="261"/>
        <v/>
      </c>
    </row>
    <row r="1822" spans="1:28" s="228" customFormat="1" ht="20.399999999999999">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9"/>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60"/>
        <v>0</v>
      </c>
      <c r="AB1822" s="229" t="str">
        <f t="shared" si="261"/>
        <v/>
      </c>
    </row>
    <row r="1823" spans="1:28" s="228" customFormat="1" ht="20.399999999999999">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9"/>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60"/>
        <v>0</v>
      </c>
      <c r="AB1823" s="229" t="str">
        <f t="shared" si="261"/>
        <v/>
      </c>
    </row>
    <row r="1824" spans="1:28" s="228" customFormat="1" ht="20.399999999999999">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9"/>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60"/>
        <v>0</v>
      </c>
      <c r="AB1824" s="229" t="str">
        <f t="shared" si="261"/>
        <v/>
      </c>
    </row>
    <row r="1825" spans="1:28" s="228" customFormat="1" ht="20.399999999999999">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9"/>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60"/>
        <v>0</v>
      </c>
      <c r="AB1825" s="229" t="str">
        <f t="shared" si="261"/>
        <v/>
      </c>
    </row>
    <row r="1826" spans="1:28" s="228" customFormat="1" ht="20.399999999999999">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9"/>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60"/>
        <v>0</v>
      </c>
      <c r="AB1826" s="229" t="str">
        <f t="shared" si="261"/>
        <v/>
      </c>
    </row>
    <row r="1827" spans="1:28" s="228" customFormat="1" ht="20.399999999999999">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9"/>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60"/>
        <v>0</v>
      </c>
      <c r="AB1827" s="229" t="str">
        <f t="shared" si="261"/>
        <v/>
      </c>
    </row>
    <row r="1828" spans="1:28" s="228" customFormat="1" ht="20.399999999999999">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9"/>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60"/>
        <v>0</v>
      </c>
      <c r="AB1828" s="229" t="str">
        <f t="shared" si="261"/>
        <v/>
      </c>
    </row>
    <row r="1829" spans="1:28" s="228" customFormat="1" ht="20.399999999999999">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9"/>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60"/>
        <v>0</v>
      </c>
      <c r="AB1829" s="229" t="str">
        <f t="shared" si="261"/>
        <v/>
      </c>
    </row>
    <row r="1830" spans="1:28" s="228" customFormat="1" ht="20.399999999999999">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9"/>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60"/>
        <v>0</v>
      </c>
      <c r="AB1830" s="229" t="str">
        <f t="shared" si="261"/>
        <v/>
      </c>
    </row>
    <row r="1831" spans="1:28" s="228" customFormat="1" ht="20.399999999999999">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9"/>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60"/>
        <v>0</v>
      </c>
      <c r="AB1831" s="229" t="str">
        <f t="shared" si="261"/>
        <v/>
      </c>
    </row>
    <row r="1832" spans="1:28" s="228" customFormat="1" ht="20.399999999999999">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9"/>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60"/>
        <v>0</v>
      </c>
      <c r="AB1832" s="229" t="str">
        <f t="shared" si="261"/>
        <v/>
      </c>
    </row>
    <row r="1833" spans="1:28" s="228" customFormat="1" ht="20.399999999999999">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9"/>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60"/>
        <v>0</v>
      </c>
      <c r="AB1833" s="229" t="str">
        <f t="shared" si="261"/>
        <v/>
      </c>
    </row>
    <row r="1834" spans="1:28" s="228" customFormat="1" ht="20.399999999999999">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9"/>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60"/>
        <v>0</v>
      </c>
      <c r="AB1834" s="229" t="str">
        <f t="shared" si="261"/>
        <v/>
      </c>
    </row>
    <row r="1835" spans="1:28" s="228" customFormat="1" ht="20.399999999999999">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9"/>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60"/>
        <v>0</v>
      </c>
      <c r="AB1835" s="229" t="str">
        <f t="shared" si="261"/>
        <v/>
      </c>
    </row>
    <row r="1836" spans="1:28" s="228" customFormat="1" ht="20.399999999999999">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9"/>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60"/>
        <v>0</v>
      </c>
      <c r="AB1836" s="229" t="str">
        <f t="shared" si="261"/>
        <v/>
      </c>
    </row>
    <row r="1837" spans="1:28" s="228" customFormat="1" ht="20.399999999999999">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9"/>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60"/>
        <v>0</v>
      </c>
      <c r="AB1837" s="229" t="str">
        <f t="shared" si="261"/>
        <v/>
      </c>
    </row>
    <row r="1838" spans="1:28" s="228" customFormat="1" ht="20.399999999999999">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9"/>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60"/>
        <v>0</v>
      </c>
      <c r="AB1838" s="229" t="str">
        <f t="shared" si="261"/>
        <v/>
      </c>
    </row>
    <row r="1839" spans="1:28" s="228" customFormat="1" ht="20.399999999999999">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9"/>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60"/>
        <v>0</v>
      </c>
      <c r="AB1839" s="229" t="str">
        <f t="shared" si="261"/>
        <v/>
      </c>
    </row>
    <row r="1840" spans="1:28" s="228" customFormat="1" ht="20.399999999999999">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9"/>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60"/>
        <v>0</v>
      </c>
      <c r="AB1840" s="229" t="str">
        <f t="shared" si="261"/>
        <v/>
      </c>
    </row>
    <row r="1841" spans="1:28" s="228" customFormat="1" ht="20.399999999999999">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9"/>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60"/>
        <v>0</v>
      </c>
      <c r="AB1841" s="229" t="str">
        <f t="shared" si="261"/>
        <v/>
      </c>
    </row>
    <row r="1842" spans="1:28" s="228" customFormat="1" ht="20.399999999999999">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9"/>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60"/>
        <v>0</v>
      </c>
      <c r="AB1842" s="229" t="str">
        <f t="shared" si="261"/>
        <v/>
      </c>
    </row>
    <row r="1843" spans="1:28" s="228" customFormat="1" ht="20.399999999999999">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9"/>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60"/>
        <v>0</v>
      </c>
      <c r="AB1843" s="229" t="str">
        <f t="shared" si="261"/>
        <v/>
      </c>
    </row>
    <row r="1844" spans="1:28" s="228" customFormat="1" ht="20.399999999999999">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9"/>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60"/>
        <v>0</v>
      </c>
      <c r="AB1844" s="229" t="str">
        <f t="shared" si="261"/>
        <v/>
      </c>
    </row>
    <row r="1845" spans="1:28" s="228" customFormat="1" ht="20.399999999999999">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9"/>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60"/>
        <v>0</v>
      </c>
      <c r="AB1845" s="229" t="str">
        <f t="shared" si="261"/>
        <v/>
      </c>
    </row>
    <row r="1846" spans="1:28" s="228" customFormat="1" ht="20.399999999999999">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9"/>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60"/>
        <v>0</v>
      </c>
      <c r="AB1846" s="229" t="str">
        <f t="shared" si="261"/>
        <v/>
      </c>
    </row>
    <row r="1847" spans="1:28" s="228" customFormat="1" ht="20.399999999999999">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9"/>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60"/>
        <v>0</v>
      </c>
      <c r="AB1847" s="229" t="str">
        <f t="shared" si="261"/>
        <v/>
      </c>
    </row>
    <row r="1848" spans="1:28" s="228" customFormat="1" ht="20.399999999999999">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9"/>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60"/>
        <v>0</v>
      </c>
      <c r="AB1848" s="229" t="str">
        <f t="shared" si="261"/>
        <v/>
      </c>
    </row>
    <row r="1849" spans="1:28" s="228" customFormat="1" ht="20.399999999999999">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9"/>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60"/>
        <v>0</v>
      </c>
      <c r="AB1849" s="229" t="str">
        <f t="shared" si="261"/>
        <v/>
      </c>
    </row>
    <row r="1850" spans="1:28" s="228" customFormat="1" ht="20.399999999999999">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9"/>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60"/>
        <v>0</v>
      </c>
      <c r="AB1850" s="229" t="str">
        <f t="shared" si="261"/>
        <v/>
      </c>
    </row>
    <row r="1851" spans="1:28" s="228" customFormat="1" ht="20.399999999999999">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2">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3">IF(AND(C1851="Smelter not listed",OR(LEN(D1851)=0,LEN(E1851)=0)),1,0)</f>
        <v>0</v>
      </c>
      <c r="AB1851" s="229" t="str">
        <f t="shared" ref="AB1851" si="264">B1851&amp;C1851</f>
        <v/>
      </c>
    </row>
    <row r="1852" spans="1:28" s="228" customFormat="1" ht="20.399999999999999">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5">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6">IF(AND(C1852="Smelter not listed",OR(LEN(D1852)=0,LEN(E1852)=0)),1,0)</f>
        <v>0</v>
      </c>
      <c r="AB1852" s="229" t="str">
        <f t="shared" ref="AB1852:AB1883" si="267">B1852&amp;C1852</f>
        <v/>
      </c>
    </row>
    <row r="1853" spans="1:28" s="228" customFormat="1" ht="20.399999999999999">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5"/>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6"/>
        <v>0</v>
      </c>
      <c r="AB1853" s="229" t="str">
        <f t="shared" si="267"/>
        <v/>
      </c>
    </row>
    <row r="1854" spans="1:28" s="228" customFormat="1" ht="20.399999999999999">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5"/>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6"/>
        <v>0</v>
      </c>
      <c r="AB1854" s="229" t="str">
        <f t="shared" si="267"/>
        <v/>
      </c>
    </row>
    <row r="1855" spans="1:28" s="228" customFormat="1" ht="20.399999999999999">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5"/>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6"/>
        <v>0</v>
      </c>
      <c r="AB1855" s="229" t="str">
        <f t="shared" si="267"/>
        <v/>
      </c>
    </row>
    <row r="1856" spans="1:28" s="228" customFormat="1" ht="20.399999999999999">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5"/>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6"/>
        <v>0</v>
      </c>
      <c r="AB1856" s="229" t="str">
        <f t="shared" si="267"/>
        <v/>
      </c>
    </row>
    <row r="1857" spans="1:28" s="228" customFormat="1" ht="20.399999999999999">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5"/>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6"/>
        <v>0</v>
      </c>
      <c r="AB1857" s="229" t="str">
        <f t="shared" si="267"/>
        <v/>
      </c>
    </row>
    <row r="1858" spans="1:28" s="228" customFormat="1" ht="20.399999999999999">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5"/>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6"/>
        <v>0</v>
      </c>
      <c r="AB1858" s="229" t="str">
        <f t="shared" si="267"/>
        <v/>
      </c>
    </row>
    <row r="1859" spans="1:28" s="228" customFormat="1" ht="20.399999999999999">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5"/>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6"/>
        <v>0</v>
      </c>
      <c r="AB1859" s="229" t="str">
        <f t="shared" si="267"/>
        <v/>
      </c>
    </row>
    <row r="1860" spans="1:28" s="228" customFormat="1" ht="20.399999999999999">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5"/>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6"/>
        <v>0</v>
      </c>
      <c r="AB1860" s="229" t="str">
        <f t="shared" si="267"/>
        <v/>
      </c>
    </row>
    <row r="1861" spans="1:28" s="228" customFormat="1" ht="20.399999999999999">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5"/>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6"/>
        <v>0</v>
      </c>
      <c r="AB1861" s="229" t="str">
        <f t="shared" si="267"/>
        <v/>
      </c>
    </row>
    <row r="1862" spans="1:28" s="228" customFormat="1" ht="20.399999999999999">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5"/>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6"/>
        <v>0</v>
      </c>
      <c r="AB1862" s="229" t="str">
        <f t="shared" si="267"/>
        <v/>
      </c>
    </row>
    <row r="1863" spans="1:28" s="228" customFormat="1" ht="20.399999999999999">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5"/>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6"/>
        <v>0</v>
      </c>
      <c r="AB1863" s="229" t="str">
        <f t="shared" si="267"/>
        <v/>
      </c>
    </row>
    <row r="1864" spans="1:28" s="228" customFormat="1" ht="20.399999999999999">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5"/>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6"/>
        <v>0</v>
      </c>
      <c r="AB1864" s="229" t="str">
        <f t="shared" si="267"/>
        <v/>
      </c>
    </row>
    <row r="1865" spans="1:28" s="228" customFormat="1" ht="20.399999999999999">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5"/>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6"/>
        <v>0</v>
      </c>
      <c r="AB1865" s="229" t="str">
        <f t="shared" si="267"/>
        <v/>
      </c>
    </row>
    <row r="1866" spans="1:28" s="228" customFormat="1" ht="20.399999999999999">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5"/>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6"/>
        <v>0</v>
      </c>
      <c r="AB1866" s="229" t="str">
        <f t="shared" si="267"/>
        <v/>
      </c>
    </row>
    <row r="1867" spans="1:28" s="228" customFormat="1" ht="20.399999999999999">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5"/>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6"/>
        <v>0</v>
      </c>
      <c r="AB1867" s="229" t="str">
        <f t="shared" si="267"/>
        <v/>
      </c>
    </row>
    <row r="1868" spans="1:28" s="228" customFormat="1" ht="20.399999999999999">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5"/>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6"/>
        <v>0</v>
      </c>
      <c r="AB1868" s="229" t="str">
        <f t="shared" si="267"/>
        <v/>
      </c>
    </row>
    <row r="1869" spans="1:28" s="228" customFormat="1" ht="20.399999999999999">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5"/>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6"/>
        <v>0</v>
      </c>
      <c r="AB1869" s="229" t="str">
        <f t="shared" si="267"/>
        <v/>
      </c>
    </row>
    <row r="1870" spans="1:28" s="228" customFormat="1" ht="20.399999999999999">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5"/>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6"/>
        <v>0</v>
      </c>
      <c r="AB1870" s="229" t="str">
        <f t="shared" si="267"/>
        <v/>
      </c>
    </row>
    <row r="1871" spans="1:28" s="228" customFormat="1" ht="20.399999999999999">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5"/>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6"/>
        <v>0</v>
      </c>
      <c r="AB1871" s="229" t="str">
        <f t="shared" si="267"/>
        <v/>
      </c>
    </row>
    <row r="1872" spans="1:28" s="228" customFormat="1" ht="20.399999999999999">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5"/>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6"/>
        <v>0</v>
      </c>
      <c r="AB1872" s="229" t="str">
        <f t="shared" si="267"/>
        <v/>
      </c>
    </row>
    <row r="1873" spans="1:28" s="228" customFormat="1" ht="20.399999999999999">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5"/>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6"/>
        <v>0</v>
      </c>
      <c r="AB1873" s="229" t="str">
        <f t="shared" si="267"/>
        <v/>
      </c>
    </row>
    <row r="1874" spans="1:28" s="228" customFormat="1" ht="20.399999999999999">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5"/>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6"/>
        <v>0</v>
      </c>
      <c r="AB1874" s="229" t="str">
        <f t="shared" si="267"/>
        <v/>
      </c>
    </row>
    <row r="1875" spans="1:28" s="228" customFormat="1" ht="20.399999999999999">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5"/>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6"/>
        <v>0</v>
      </c>
      <c r="AB1875" s="229" t="str">
        <f t="shared" si="267"/>
        <v/>
      </c>
    </row>
    <row r="1876" spans="1:28" s="228" customFormat="1" ht="20.399999999999999">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5"/>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6"/>
        <v>0</v>
      </c>
      <c r="AB1876" s="229" t="str">
        <f t="shared" si="267"/>
        <v/>
      </c>
    </row>
    <row r="1877" spans="1:28" s="228" customFormat="1" ht="20.399999999999999">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5"/>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6"/>
        <v>0</v>
      </c>
      <c r="AB1877" s="229" t="str">
        <f t="shared" si="267"/>
        <v/>
      </c>
    </row>
    <row r="1878" spans="1:28" s="228" customFormat="1" ht="20.399999999999999">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5"/>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6"/>
        <v>0</v>
      </c>
      <c r="AB1878" s="229" t="str">
        <f t="shared" si="267"/>
        <v/>
      </c>
    </row>
    <row r="1879" spans="1:28" s="228" customFormat="1" ht="20.399999999999999">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5"/>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6"/>
        <v>0</v>
      </c>
      <c r="AB1879" s="229" t="str">
        <f t="shared" si="267"/>
        <v/>
      </c>
    </row>
    <row r="1880" spans="1:28" s="228" customFormat="1" ht="20.399999999999999">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5"/>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6"/>
        <v>0</v>
      </c>
      <c r="AB1880" s="229" t="str">
        <f t="shared" si="267"/>
        <v/>
      </c>
    </row>
    <row r="1881" spans="1:28" s="228" customFormat="1" ht="20.399999999999999">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5"/>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6"/>
        <v>0</v>
      </c>
      <c r="AB1881" s="229" t="str">
        <f t="shared" si="267"/>
        <v/>
      </c>
    </row>
    <row r="1882" spans="1:28" s="228" customFormat="1" ht="20.399999999999999">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5"/>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6"/>
        <v>0</v>
      </c>
      <c r="AB1882" s="229" t="str">
        <f t="shared" si="267"/>
        <v/>
      </c>
    </row>
    <row r="1883" spans="1:28" s="228" customFormat="1" ht="20.399999999999999">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5"/>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6"/>
        <v>0</v>
      </c>
      <c r="AB1883" s="229" t="str">
        <f t="shared" si="267"/>
        <v/>
      </c>
    </row>
    <row r="1884" spans="1:28" s="228" customFormat="1" ht="20.399999999999999">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8">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9">IF(AND(C1884="Smelter not listed",OR(LEN(D1884)=0,LEN(E1884)=0)),1,0)</f>
        <v>0</v>
      </c>
      <c r="AB1884" s="229" t="str">
        <f t="shared" ref="AB1884:AB1914" si="270">B1884&amp;C1884</f>
        <v/>
      </c>
    </row>
    <row r="1885" spans="1:28" s="228" customFormat="1" ht="20.399999999999999">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8"/>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9"/>
        <v>0</v>
      </c>
      <c r="AB1885" s="229" t="str">
        <f t="shared" si="270"/>
        <v/>
      </c>
    </row>
    <row r="1886" spans="1:28" s="228" customFormat="1" ht="20.399999999999999">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8"/>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9"/>
        <v>0</v>
      </c>
      <c r="AB1886" s="229" t="str">
        <f t="shared" si="270"/>
        <v/>
      </c>
    </row>
    <row r="1887" spans="1:28" s="228" customFormat="1" ht="20.399999999999999">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8"/>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9"/>
        <v>0</v>
      </c>
      <c r="AB1887" s="229" t="str">
        <f t="shared" si="270"/>
        <v/>
      </c>
    </row>
    <row r="1888" spans="1:28" s="228" customFormat="1" ht="20.399999999999999">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8"/>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9"/>
        <v>0</v>
      </c>
      <c r="AB1888" s="229" t="str">
        <f t="shared" si="270"/>
        <v/>
      </c>
    </row>
    <row r="1889" spans="1:28" s="228" customFormat="1" ht="20.399999999999999">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8"/>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9"/>
        <v>0</v>
      </c>
      <c r="AB1889" s="229" t="str">
        <f t="shared" si="270"/>
        <v/>
      </c>
    </row>
    <row r="1890" spans="1:28" s="228" customFormat="1" ht="20.399999999999999">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8"/>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9"/>
        <v>0</v>
      </c>
      <c r="AB1890" s="229" t="str">
        <f t="shared" si="270"/>
        <v/>
      </c>
    </row>
    <row r="1891" spans="1:28" s="228" customFormat="1" ht="20.399999999999999">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8"/>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9"/>
        <v>0</v>
      </c>
      <c r="AB1891" s="229" t="str">
        <f t="shared" si="270"/>
        <v/>
      </c>
    </row>
    <row r="1892" spans="1:28" s="228" customFormat="1" ht="20.399999999999999">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8"/>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9"/>
        <v>0</v>
      </c>
      <c r="AB1892" s="229" t="str">
        <f t="shared" si="270"/>
        <v/>
      </c>
    </row>
    <row r="1893" spans="1:28" s="228" customFormat="1" ht="20.399999999999999">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8"/>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9"/>
        <v>0</v>
      </c>
      <c r="AB1893" s="229" t="str">
        <f t="shared" si="270"/>
        <v/>
      </c>
    </row>
    <row r="1894" spans="1:28" s="228" customFormat="1" ht="20.399999999999999">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8"/>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9"/>
        <v>0</v>
      </c>
      <c r="AB1894" s="229" t="str">
        <f t="shared" si="270"/>
        <v/>
      </c>
    </row>
    <row r="1895" spans="1:28" s="228" customFormat="1" ht="20.399999999999999">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8"/>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9"/>
        <v>0</v>
      </c>
      <c r="AB1895" s="229" t="str">
        <f t="shared" si="270"/>
        <v/>
      </c>
    </row>
    <row r="1896" spans="1:28" s="228" customFormat="1" ht="20.399999999999999">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8"/>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9"/>
        <v>0</v>
      </c>
      <c r="AB1896" s="229" t="str">
        <f t="shared" si="270"/>
        <v/>
      </c>
    </row>
    <row r="1897" spans="1:28" s="228" customFormat="1" ht="20.399999999999999">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8"/>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9"/>
        <v>0</v>
      </c>
      <c r="AB1897" s="229" t="str">
        <f t="shared" si="270"/>
        <v/>
      </c>
    </row>
    <row r="1898" spans="1:28" s="228" customFormat="1" ht="20.399999999999999">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8"/>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9"/>
        <v>0</v>
      </c>
      <c r="AB1898" s="229" t="str">
        <f t="shared" si="270"/>
        <v/>
      </c>
    </row>
    <row r="1899" spans="1:28" s="228" customFormat="1" ht="20.399999999999999">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8"/>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9"/>
        <v>0</v>
      </c>
      <c r="AB1899" s="229" t="str">
        <f t="shared" si="270"/>
        <v/>
      </c>
    </row>
    <row r="1900" spans="1:28" s="228" customFormat="1" ht="20.399999999999999">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8"/>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9"/>
        <v>0</v>
      </c>
      <c r="AB1900" s="229" t="str">
        <f t="shared" si="270"/>
        <v/>
      </c>
    </row>
    <row r="1901" spans="1:28" s="228" customFormat="1" ht="20.399999999999999">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8"/>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9"/>
        <v>0</v>
      </c>
      <c r="AB1901" s="229" t="str">
        <f t="shared" si="270"/>
        <v/>
      </c>
    </row>
    <row r="1902" spans="1:28" s="228" customFormat="1" ht="20.399999999999999">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8"/>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9"/>
        <v>0</v>
      </c>
      <c r="AB1902" s="229" t="str">
        <f t="shared" si="270"/>
        <v/>
      </c>
    </row>
    <row r="1903" spans="1:28" s="228" customFormat="1" ht="20.399999999999999">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8"/>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9"/>
        <v>0</v>
      </c>
      <c r="AB1903" s="229" t="str">
        <f t="shared" si="270"/>
        <v/>
      </c>
    </row>
    <row r="1904" spans="1:28" s="228" customFormat="1" ht="20.399999999999999">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8"/>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9"/>
        <v>0</v>
      </c>
      <c r="AB1904" s="229" t="str">
        <f t="shared" si="270"/>
        <v/>
      </c>
    </row>
    <row r="1905" spans="1:28" s="228" customFormat="1" ht="20.399999999999999">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8"/>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9"/>
        <v>0</v>
      </c>
      <c r="AB1905" s="229" t="str">
        <f t="shared" si="270"/>
        <v/>
      </c>
    </row>
    <row r="1906" spans="1:28" s="228" customFormat="1" ht="20.399999999999999">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8"/>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9"/>
        <v>0</v>
      </c>
      <c r="AB1906" s="229" t="str">
        <f t="shared" si="270"/>
        <v/>
      </c>
    </row>
    <row r="1907" spans="1:28" s="228" customFormat="1" ht="20.399999999999999">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8"/>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9"/>
        <v>0</v>
      </c>
      <c r="AB1907" s="229" t="str">
        <f t="shared" si="270"/>
        <v/>
      </c>
    </row>
    <row r="1908" spans="1:28" s="228" customFormat="1" ht="20.399999999999999">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8"/>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9"/>
        <v>0</v>
      </c>
      <c r="AB1908" s="229" t="str">
        <f t="shared" si="270"/>
        <v/>
      </c>
    </row>
    <row r="1909" spans="1:28" s="228" customFormat="1" ht="20.399999999999999">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8"/>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9"/>
        <v>0</v>
      </c>
      <c r="AB1909" s="229" t="str">
        <f t="shared" si="270"/>
        <v/>
      </c>
    </row>
    <row r="1910" spans="1:28" s="228" customFormat="1" ht="20.399999999999999">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8"/>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9"/>
        <v>0</v>
      </c>
      <c r="AB1910" s="229" t="str">
        <f t="shared" si="270"/>
        <v/>
      </c>
    </row>
    <row r="1911" spans="1:28" s="228" customFormat="1" ht="20.399999999999999">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8"/>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9"/>
        <v>0</v>
      </c>
      <c r="AB1911" s="229" t="str">
        <f t="shared" si="270"/>
        <v/>
      </c>
    </row>
    <row r="1912" spans="1:28" s="228" customFormat="1" ht="20.399999999999999">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8"/>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9"/>
        <v>0</v>
      </c>
      <c r="AB1912" s="229" t="str">
        <f t="shared" si="270"/>
        <v/>
      </c>
    </row>
    <row r="1913" spans="1:28" s="228" customFormat="1" ht="20.399999999999999">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8"/>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9"/>
        <v>0</v>
      </c>
      <c r="AB1913" s="229" t="str">
        <f t="shared" si="270"/>
        <v/>
      </c>
    </row>
    <row r="1914" spans="1:28" s="228" customFormat="1" ht="20.399999999999999">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8"/>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9"/>
        <v>0</v>
      </c>
      <c r="AB1914" s="229" t="str">
        <f t="shared" si="270"/>
        <v/>
      </c>
    </row>
    <row r="1915" spans="1:28" s="228" customFormat="1" ht="20.399999999999999">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1">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2">IF(AND(C1915="Smelter not listed",OR(LEN(D1915)=0,LEN(E1915)=0)),1,0)</f>
        <v>0</v>
      </c>
      <c r="AB1915" s="229" t="str">
        <f t="shared" ref="AB1915" si="273">B1915&amp;C1915</f>
        <v/>
      </c>
    </row>
    <row r="1916" spans="1:28" s="228" customFormat="1" ht="20.399999999999999">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4">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5">IF(AND(C1916="Smelter not listed",OR(LEN(D1916)=0,LEN(E1916)=0)),1,0)</f>
        <v>0</v>
      </c>
      <c r="AB1916" s="229" t="str">
        <f t="shared" ref="AB1916:AB1947" si="276">B1916&amp;C1916</f>
        <v/>
      </c>
    </row>
    <row r="1917" spans="1:28" s="228" customFormat="1" ht="20.399999999999999">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4"/>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5"/>
        <v>0</v>
      </c>
      <c r="AB1917" s="229" t="str">
        <f t="shared" si="276"/>
        <v/>
      </c>
    </row>
    <row r="1918" spans="1:28" s="228" customFormat="1" ht="20.399999999999999">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4"/>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5"/>
        <v>0</v>
      </c>
      <c r="AB1918" s="229" t="str">
        <f t="shared" si="276"/>
        <v/>
      </c>
    </row>
    <row r="1919" spans="1:28" s="228" customFormat="1" ht="20.399999999999999">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4"/>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5"/>
        <v>0</v>
      </c>
      <c r="AB1919" s="229" t="str">
        <f t="shared" si="276"/>
        <v/>
      </c>
    </row>
    <row r="1920" spans="1:28" s="228" customFormat="1" ht="20.399999999999999">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4"/>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5"/>
        <v>0</v>
      </c>
      <c r="AB1920" s="229" t="str">
        <f t="shared" si="276"/>
        <v/>
      </c>
    </row>
    <row r="1921" spans="1:28" s="228" customFormat="1" ht="20.399999999999999">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4"/>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5"/>
        <v>0</v>
      </c>
      <c r="AB1921" s="229" t="str">
        <f t="shared" si="276"/>
        <v/>
      </c>
    </row>
    <row r="1922" spans="1:28" s="228" customFormat="1" ht="20.399999999999999">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4"/>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5"/>
        <v>0</v>
      </c>
      <c r="AB1922" s="229" t="str">
        <f t="shared" si="276"/>
        <v/>
      </c>
    </row>
    <row r="1923" spans="1:28" s="228" customFormat="1" ht="20.399999999999999">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4"/>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5"/>
        <v>0</v>
      </c>
      <c r="AB1923" s="229" t="str">
        <f t="shared" si="276"/>
        <v/>
      </c>
    </row>
    <row r="1924" spans="1:28" s="228" customFormat="1" ht="20.399999999999999">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4"/>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5"/>
        <v>0</v>
      </c>
      <c r="AB1924" s="229" t="str">
        <f t="shared" si="276"/>
        <v/>
      </c>
    </row>
    <row r="1925" spans="1:28" s="228" customFormat="1" ht="20.399999999999999">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4"/>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5"/>
        <v>0</v>
      </c>
      <c r="AB1925" s="229" t="str">
        <f t="shared" si="276"/>
        <v/>
      </c>
    </row>
    <row r="1926" spans="1:28" s="228" customFormat="1" ht="20.399999999999999">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4"/>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5"/>
        <v>0</v>
      </c>
      <c r="AB1926" s="229" t="str">
        <f t="shared" si="276"/>
        <v/>
      </c>
    </row>
    <row r="1927" spans="1:28" s="228" customFormat="1" ht="20.399999999999999">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4"/>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5"/>
        <v>0</v>
      </c>
      <c r="AB1927" s="229" t="str">
        <f t="shared" si="276"/>
        <v/>
      </c>
    </row>
    <row r="1928" spans="1:28" s="228" customFormat="1" ht="20.399999999999999">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4"/>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5"/>
        <v>0</v>
      </c>
      <c r="AB1928" s="229" t="str">
        <f t="shared" si="276"/>
        <v/>
      </c>
    </row>
    <row r="1929" spans="1:28" s="228" customFormat="1" ht="20.399999999999999">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4"/>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5"/>
        <v>0</v>
      </c>
      <c r="AB1929" s="229" t="str">
        <f t="shared" si="276"/>
        <v/>
      </c>
    </row>
    <row r="1930" spans="1:28" s="228" customFormat="1" ht="20.399999999999999">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4"/>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5"/>
        <v>0</v>
      </c>
      <c r="AB1930" s="229" t="str">
        <f t="shared" si="276"/>
        <v/>
      </c>
    </row>
    <row r="1931" spans="1:28" s="228" customFormat="1" ht="20.399999999999999">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4"/>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5"/>
        <v>0</v>
      </c>
      <c r="AB1931" s="229" t="str">
        <f t="shared" si="276"/>
        <v/>
      </c>
    </row>
    <row r="1932" spans="1:28" s="228" customFormat="1" ht="20.399999999999999">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4"/>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5"/>
        <v>0</v>
      </c>
      <c r="AB1932" s="229" t="str">
        <f t="shared" si="276"/>
        <v/>
      </c>
    </row>
    <row r="1933" spans="1:28" s="228" customFormat="1" ht="20.399999999999999">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4"/>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5"/>
        <v>0</v>
      </c>
      <c r="AB1933" s="229" t="str">
        <f t="shared" si="276"/>
        <v/>
      </c>
    </row>
    <row r="1934" spans="1:28" s="228" customFormat="1" ht="20.399999999999999">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4"/>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5"/>
        <v>0</v>
      </c>
      <c r="AB1934" s="229" t="str">
        <f t="shared" si="276"/>
        <v/>
      </c>
    </row>
    <row r="1935" spans="1:28" s="228" customFormat="1" ht="20.399999999999999">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4"/>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5"/>
        <v>0</v>
      </c>
      <c r="AB1935" s="229" t="str">
        <f t="shared" si="276"/>
        <v/>
      </c>
    </row>
    <row r="1936" spans="1:28" s="228" customFormat="1" ht="20.399999999999999">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4"/>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5"/>
        <v>0</v>
      </c>
      <c r="AB1936" s="229" t="str">
        <f t="shared" si="276"/>
        <v/>
      </c>
    </row>
    <row r="1937" spans="1:28" s="228" customFormat="1" ht="20.399999999999999">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4"/>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5"/>
        <v>0</v>
      </c>
      <c r="AB1937" s="229" t="str">
        <f t="shared" si="276"/>
        <v/>
      </c>
    </row>
    <row r="1938" spans="1:28" s="228" customFormat="1" ht="20.399999999999999">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4"/>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5"/>
        <v>0</v>
      </c>
      <c r="AB1938" s="229" t="str">
        <f t="shared" si="276"/>
        <v/>
      </c>
    </row>
    <row r="1939" spans="1:28" s="228" customFormat="1" ht="20.399999999999999">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4"/>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5"/>
        <v>0</v>
      </c>
      <c r="AB1939" s="229" t="str">
        <f t="shared" si="276"/>
        <v/>
      </c>
    </row>
    <row r="1940" spans="1:28" s="228" customFormat="1" ht="20.399999999999999">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4"/>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5"/>
        <v>0</v>
      </c>
      <c r="AB1940" s="229" t="str">
        <f t="shared" si="276"/>
        <v/>
      </c>
    </row>
    <row r="1941" spans="1:28" s="228" customFormat="1" ht="20.399999999999999">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4"/>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5"/>
        <v>0</v>
      </c>
      <c r="AB1941" s="229" t="str">
        <f t="shared" si="276"/>
        <v/>
      </c>
    </row>
    <row r="1942" spans="1:28" s="228" customFormat="1" ht="20.399999999999999">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4"/>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5"/>
        <v>0</v>
      </c>
      <c r="AB1942" s="229" t="str">
        <f t="shared" si="276"/>
        <v/>
      </c>
    </row>
    <row r="1943" spans="1:28" s="228" customFormat="1" ht="20.399999999999999">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4"/>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5"/>
        <v>0</v>
      </c>
      <c r="AB1943" s="229" t="str">
        <f t="shared" si="276"/>
        <v/>
      </c>
    </row>
    <row r="1944" spans="1:28" s="228" customFormat="1" ht="20.399999999999999">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4"/>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5"/>
        <v>0</v>
      </c>
      <c r="AB1944" s="229" t="str">
        <f t="shared" si="276"/>
        <v/>
      </c>
    </row>
    <row r="1945" spans="1:28" s="228" customFormat="1" ht="20.399999999999999">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4"/>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5"/>
        <v>0</v>
      </c>
      <c r="AB1945" s="229" t="str">
        <f t="shared" si="276"/>
        <v/>
      </c>
    </row>
    <row r="1946" spans="1:28" s="228" customFormat="1" ht="20.399999999999999">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4"/>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5"/>
        <v>0</v>
      </c>
      <c r="AB1946" s="229" t="str">
        <f t="shared" si="276"/>
        <v/>
      </c>
    </row>
    <row r="1947" spans="1:28" s="228" customFormat="1" ht="20.399999999999999">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4"/>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5"/>
        <v>0</v>
      </c>
      <c r="AB1947" s="229" t="str">
        <f t="shared" si="276"/>
        <v/>
      </c>
    </row>
    <row r="1948" spans="1:28" s="228" customFormat="1" ht="20.399999999999999">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7">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8">IF(AND(C1948="Smelter not listed",OR(LEN(D1948)=0,LEN(E1948)=0)),1,0)</f>
        <v>0</v>
      </c>
      <c r="AB1948" s="229" t="str">
        <f t="shared" ref="AB1948:AB1978" si="279">B1948&amp;C1948</f>
        <v/>
      </c>
    </row>
    <row r="1949" spans="1:28" s="228" customFormat="1" ht="20.399999999999999">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7"/>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8"/>
        <v>0</v>
      </c>
      <c r="AB1949" s="229" t="str">
        <f t="shared" si="279"/>
        <v/>
      </c>
    </row>
    <row r="1950" spans="1:28" s="228" customFormat="1" ht="20.399999999999999">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7"/>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8"/>
        <v>0</v>
      </c>
      <c r="AB1950" s="229" t="str">
        <f t="shared" si="279"/>
        <v/>
      </c>
    </row>
    <row r="1951" spans="1:28" s="228" customFormat="1" ht="20.399999999999999">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7"/>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8"/>
        <v>0</v>
      </c>
      <c r="AB1951" s="229" t="str">
        <f t="shared" si="279"/>
        <v/>
      </c>
    </row>
    <row r="1952" spans="1:28" s="228" customFormat="1" ht="20.399999999999999">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7"/>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8"/>
        <v>0</v>
      </c>
      <c r="AB1952" s="229" t="str">
        <f t="shared" si="279"/>
        <v/>
      </c>
    </row>
    <row r="1953" spans="1:28" s="228" customFormat="1" ht="20.399999999999999">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7"/>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8"/>
        <v>0</v>
      </c>
      <c r="AB1953" s="229" t="str">
        <f t="shared" si="279"/>
        <v/>
      </c>
    </row>
    <row r="1954" spans="1:28" s="228" customFormat="1" ht="20.399999999999999">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7"/>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8"/>
        <v>0</v>
      </c>
      <c r="AB1954" s="229" t="str">
        <f t="shared" si="279"/>
        <v/>
      </c>
    </row>
    <row r="1955" spans="1:28" s="228" customFormat="1" ht="20.399999999999999">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7"/>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8"/>
        <v>0</v>
      </c>
      <c r="AB1955" s="229" t="str">
        <f t="shared" si="279"/>
        <v/>
      </c>
    </row>
    <row r="1956" spans="1:28" s="228" customFormat="1" ht="20.399999999999999">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7"/>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8"/>
        <v>0</v>
      </c>
      <c r="AB1956" s="229" t="str">
        <f t="shared" si="279"/>
        <v/>
      </c>
    </row>
    <row r="1957" spans="1:28" s="228" customFormat="1" ht="20.399999999999999">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7"/>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8"/>
        <v>0</v>
      </c>
      <c r="AB1957" s="229" t="str">
        <f t="shared" si="279"/>
        <v/>
      </c>
    </row>
    <row r="1958" spans="1:28" s="228" customFormat="1" ht="20.399999999999999">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7"/>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8"/>
        <v>0</v>
      </c>
      <c r="AB1958" s="229" t="str">
        <f t="shared" si="279"/>
        <v/>
      </c>
    </row>
    <row r="1959" spans="1:28" s="228" customFormat="1" ht="20.399999999999999">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7"/>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8"/>
        <v>0</v>
      </c>
      <c r="AB1959" s="229" t="str">
        <f t="shared" si="279"/>
        <v/>
      </c>
    </row>
    <row r="1960" spans="1:28" s="228" customFormat="1" ht="20.399999999999999">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7"/>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8"/>
        <v>0</v>
      </c>
      <c r="AB1960" s="229" t="str">
        <f t="shared" si="279"/>
        <v/>
      </c>
    </row>
    <row r="1961" spans="1:28" s="228" customFormat="1" ht="20.399999999999999">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7"/>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8"/>
        <v>0</v>
      </c>
      <c r="AB1961" s="229" t="str">
        <f t="shared" si="279"/>
        <v/>
      </c>
    </row>
    <row r="1962" spans="1:28" s="228" customFormat="1" ht="20.399999999999999">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7"/>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8"/>
        <v>0</v>
      </c>
      <c r="AB1962" s="229" t="str">
        <f t="shared" si="279"/>
        <v/>
      </c>
    </row>
    <row r="1963" spans="1:28" s="228" customFormat="1" ht="20.399999999999999">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7"/>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8"/>
        <v>0</v>
      </c>
      <c r="AB1963" s="229" t="str">
        <f t="shared" si="279"/>
        <v/>
      </c>
    </row>
    <row r="1964" spans="1:28" s="228" customFormat="1" ht="20.399999999999999">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7"/>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8"/>
        <v>0</v>
      </c>
      <c r="AB1964" s="229" t="str">
        <f t="shared" si="279"/>
        <v/>
      </c>
    </row>
    <row r="1965" spans="1:28" s="228" customFormat="1" ht="20.399999999999999">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7"/>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8"/>
        <v>0</v>
      </c>
      <c r="AB1965" s="229" t="str">
        <f t="shared" si="279"/>
        <v/>
      </c>
    </row>
    <row r="1966" spans="1:28" s="228" customFormat="1" ht="20.399999999999999">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7"/>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8"/>
        <v>0</v>
      </c>
      <c r="AB1966" s="229" t="str">
        <f t="shared" si="279"/>
        <v/>
      </c>
    </row>
    <row r="1967" spans="1:28" s="228" customFormat="1" ht="20.399999999999999">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7"/>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8"/>
        <v>0</v>
      </c>
      <c r="AB1967" s="229" t="str">
        <f t="shared" si="279"/>
        <v/>
      </c>
    </row>
    <row r="1968" spans="1:28" s="228" customFormat="1" ht="20.399999999999999">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7"/>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8"/>
        <v>0</v>
      </c>
      <c r="AB1968" s="229" t="str">
        <f t="shared" si="279"/>
        <v/>
      </c>
    </row>
    <row r="1969" spans="1:28" s="228" customFormat="1" ht="20.399999999999999">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7"/>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8"/>
        <v>0</v>
      </c>
      <c r="AB1969" s="229" t="str">
        <f t="shared" si="279"/>
        <v/>
      </c>
    </row>
    <row r="1970" spans="1:28" s="228" customFormat="1" ht="20.399999999999999">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7"/>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8"/>
        <v>0</v>
      </c>
      <c r="AB1970" s="229" t="str">
        <f t="shared" si="279"/>
        <v/>
      </c>
    </row>
    <row r="1971" spans="1:28" s="228" customFormat="1" ht="20.399999999999999">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7"/>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8"/>
        <v>0</v>
      </c>
      <c r="AB1971" s="229" t="str">
        <f t="shared" si="279"/>
        <v/>
      </c>
    </row>
    <row r="1972" spans="1:28" s="228" customFormat="1" ht="20.399999999999999">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7"/>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8"/>
        <v>0</v>
      </c>
      <c r="AB1972" s="229" t="str">
        <f t="shared" si="279"/>
        <v/>
      </c>
    </row>
    <row r="1973" spans="1:28" s="228" customFormat="1" ht="20.399999999999999">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7"/>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8"/>
        <v>0</v>
      </c>
      <c r="AB1973" s="229" t="str">
        <f t="shared" si="279"/>
        <v/>
      </c>
    </row>
    <row r="1974" spans="1:28" s="228" customFormat="1" ht="20.399999999999999">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7"/>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8"/>
        <v>0</v>
      </c>
      <c r="AB1974" s="229" t="str">
        <f t="shared" si="279"/>
        <v/>
      </c>
    </row>
    <row r="1975" spans="1:28" s="228" customFormat="1" ht="20.399999999999999">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7"/>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8"/>
        <v>0</v>
      </c>
      <c r="AB1975" s="229" t="str">
        <f t="shared" si="279"/>
        <v/>
      </c>
    </row>
    <row r="1976" spans="1:28" s="228" customFormat="1" ht="20.399999999999999">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7"/>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8"/>
        <v>0</v>
      </c>
      <c r="AB1976" s="229" t="str">
        <f t="shared" si="279"/>
        <v/>
      </c>
    </row>
    <row r="1977" spans="1:28" s="228" customFormat="1" ht="20.399999999999999">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7"/>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8"/>
        <v>0</v>
      </c>
      <c r="AB1977" s="229" t="str">
        <f t="shared" si="279"/>
        <v/>
      </c>
    </row>
    <row r="1978" spans="1:28" s="228" customFormat="1" ht="20.399999999999999">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7"/>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8"/>
        <v>0</v>
      </c>
      <c r="AB1978" s="229" t="str">
        <f t="shared" si="279"/>
        <v/>
      </c>
    </row>
    <row r="1979" spans="1:28" s="228" customFormat="1" ht="20.399999999999999">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80">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1">IF(AND(C1979="Smelter not listed",OR(LEN(D1979)=0,LEN(E1979)=0)),1,0)</f>
        <v>0</v>
      </c>
      <c r="AB1979" s="229" t="str">
        <f t="shared" ref="AB1979" si="282">B1979&amp;C1979</f>
        <v/>
      </c>
    </row>
    <row r="1980" spans="1:28" s="228" customFormat="1" ht="20.399999999999999">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3">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4">IF(AND(C1980="Smelter not listed",OR(LEN(D1980)=0,LEN(E1980)=0)),1,0)</f>
        <v>0</v>
      </c>
      <c r="AB1980" s="229" t="str">
        <f t="shared" ref="AB1980:AB2011" si="285">B1980&amp;C1980</f>
        <v/>
      </c>
    </row>
    <row r="1981" spans="1:28" s="228" customFormat="1" ht="20.399999999999999">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3"/>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4"/>
        <v>0</v>
      </c>
      <c r="AB1981" s="229" t="str">
        <f t="shared" si="285"/>
        <v/>
      </c>
    </row>
    <row r="1982" spans="1:28" s="228" customFormat="1" ht="20.399999999999999">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3"/>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4"/>
        <v>0</v>
      </c>
      <c r="AB1982" s="229" t="str">
        <f t="shared" si="285"/>
        <v/>
      </c>
    </row>
    <row r="1983" spans="1:28" s="228" customFormat="1" ht="20.399999999999999">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3"/>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4"/>
        <v>0</v>
      </c>
      <c r="AB1983" s="229" t="str">
        <f t="shared" si="285"/>
        <v/>
      </c>
    </row>
    <row r="1984" spans="1:28" s="228" customFormat="1" ht="20.399999999999999">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3"/>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4"/>
        <v>0</v>
      </c>
      <c r="AB1984" s="229" t="str">
        <f t="shared" si="285"/>
        <v/>
      </c>
    </row>
    <row r="1985" spans="1:28" s="228" customFormat="1" ht="20.399999999999999">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3"/>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4"/>
        <v>0</v>
      </c>
      <c r="AB1985" s="229" t="str">
        <f t="shared" si="285"/>
        <v/>
      </c>
    </row>
    <row r="1986" spans="1:28" s="228" customFormat="1" ht="20.399999999999999">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3"/>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4"/>
        <v>0</v>
      </c>
      <c r="AB1986" s="229" t="str">
        <f t="shared" si="285"/>
        <v/>
      </c>
    </row>
    <row r="1987" spans="1:28" s="228" customFormat="1" ht="20.399999999999999">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3"/>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4"/>
        <v>0</v>
      </c>
      <c r="AB1987" s="229" t="str">
        <f t="shared" si="285"/>
        <v/>
      </c>
    </row>
    <row r="1988" spans="1:28" s="228" customFormat="1" ht="20.399999999999999">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3"/>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4"/>
        <v>0</v>
      </c>
      <c r="AB1988" s="229" t="str">
        <f t="shared" si="285"/>
        <v/>
      </c>
    </row>
    <row r="1989" spans="1:28" s="228" customFormat="1" ht="20.399999999999999">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3"/>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4"/>
        <v>0</v>
      </c>
      <c r="AB1989" s="229" t="str">
        <f t="shared" si="285"/>
        <v/>
      </c>
    </row>
    <row r="1990" spans="1:28" s="228" customFormat="1" ht="20.399999999999999">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3"/>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4"/>
        <v>0</v>
      </c>
      <c r="AB1990" s="229" t="str">
        <f t="shared" si="285"/>
        <v/>
      </c>
    </row>
    <row r="1991" spans="1:28" s="228" customFormat="1" ht="20.399999999999999">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3"/>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4"/>
        <v>0</v>
      </c>
      <c r="AB1991" s="229" t="str">
        <f t="shared" si="285"/>
        <v/>
      </c>
    </row>
    <row r="1992" spans="1:28" s="228" customFormat="1" ht="20.399999999999999">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3"/>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4"/>
        <v>0</v>
      </c>
      <c r="AB1992" s="229" t="str">
        <f t="shared" si="285"/>
        <v/>
      </c>
    </row>
    <row r="1993" spans="1:28" s="228" customFormat="1" ht="20.399999999999999">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3"/>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4"/>
        <v>0</v>
      </c>
      <c r="AB1993" s="229" t="str">
        <f t="shared" si="285"/>
        <v/>
      </c>
    </row>
    <row r="1994" spans="1:28" s="228" customFormat="1" ht="20.399999999999999">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3"/>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4"/>
        <v>0</v>
      </c>
      <c r="AB1994" s="229" t="str">
        <f t="shared" si="285"/>
        <v/>
      </c>
    </row>
    <row r="1995" spans="1:28" s="228" customFormat="1" ht="20.399999999999999">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3"/>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4"/>
        <v>0</v>
      </c>
      <c r="AB1995" s="229" t="str">
        <f t="shared" si="285"/>
        <v/>
      </c>
    </row>
    <row r="1996" spans="1:28" s="228" customFormat="1" ht="20.399999999999999">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3"/>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4"/>
        <v>0</v>
      </c>
      <c r="AB1996" s="229" t="str">
        <f t="shared" si="285"/>
        <v/>
      </c>
    </row>
    <row r="1997" spans="1:28" s="228" customFormat="1" ht="20.399999999999999">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3"/>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4"/>
        <v>0</v>
      </c>
      <c r="AB1997" s="229" t="str">
        <f t="shared" si="285"/>
        <v/>
      </c>
    </row>
    <row r="1998" spans="1:28" s="228" customFormat="1" ht="20.399999999999999">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3"/>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4"/>
        <v>0</v>
      </c>
      <c r="AB1998" s="229" t="str">
        <f t="shared" si="285"/>
        <v/>
      </c>
    </row>
    <row r="1999" spans="1:28" s="228" customFormat="1" ht="20.399999999999999">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3"/>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4"/>
        <v>0</v>
      </c>
      <c r="AB1999" s="229" t="str">
        <f t="shared" si="285"/>
        <v/>
      </c>
    </row>
    <row r="2000" spans="1:28" s="228" customFormat="1" ht="20.399999999999999">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3"/>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4"/>
        <v>0</v>
      </c>
      <c r="AB2000" s="229" t="str">
        <f t="shared" si="285"/>
        <v/>
      </c>
    </row>
    <row r="2001" spans="1:28" s="228" customFormat="1" ht="20.399999999999999">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3"/>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4"/>
        <v>0</v>
      </c>
      <c r="AB2001" s="229" t="str">
        <f t="shared" si="285"/>
        <v/>
      </c>
    </row>
    <row r="2002" spans="1:28" s="228" customFormat="1" ht="20.399999999999999">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3"/>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4"/>
        <v>0</v>
      </c>
      <c r="AB2002" s="229" t="str">
        <f t="shared" si="285"/>
        <v/>
      </c>
    </row>
    <row r="2003" spans="1:28" s="228" customFormat="1" ht="20.399999999999999">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3"/>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4"/>
        <v>0</v>
      </c>
      <c r="AB2003" s="229" t="str">
        <f t="shared" si="285"/>
        <v/>
      </c>
    </row>
    <row r="2004" spans="1:28" s="228" customFormat="1" ht="20.399999999999999">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3"/>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4"/>
        <v>0</v>
      </c>
      <c r="AB2004" s="229" t="str">
        <f t="shared" si="285"/>
        <v/>
      </c>
    </row>
    <row r="2005" spans="1:28" s="228" customFormat="1" ht="20.399999999999999">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3"/>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4"/>
        <v>0</v>
      </c>
      <c r="AB2005" s="229" t="str">
        <f t="shared" si="285"/>
        <v/>
      </c>
    </row>
    <row r="2006" spans="1:28" s="228" customFormat="1" ht="20.399999999999999">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3"/>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4"/>
        <v>0</v>
      </c>
      <c r="AB2006" s="229" t="str">
        <f t="shared" si="285"/>
        <v/>
      </c>
    </row>
    <row r="2007" spans="1:28" s="228" customFormat="1" ht="20.399999999999999">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3"/>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4"/>
        <v>0</v>
      </c>
      <c r="AB2007" s="229" t="str">
        <f t="shared" si="285"/>
        <v/>
      </c>
    </row>
    <row r="2008" spans="1:28" s="228" customFormat="1" ht="20.399999999999999">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3"/>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4"/>
        <v>0</v>
      </c>
      <c r="AB2008" s="229" t="str">
        <f t="shared" si="285"/>
        <v/>
      </c>
    </row>
    <row r="2009" spans="1:28" s="228" customFormat="1" ht="20.399999999999999">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3"/>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4"/>
        <v>0</v>
      </c>
      <c r="AB2009" s="229" t="str">
        <f t="shared" si="285"/>
        <v/>
      </c>
    </row>
    <row r="2010" spans="1:28" s="228" customFormat="1" ht="20.399999999999999">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3"/>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4"/>
        <v>0</v>
      </c>
      <c r="AB2010" s="229" t="str">
        <f t="shared" si="285"/>
        <v/>
      </c>
    </row>
    <row r="2011" spans="1:28" s="228" customFormat="1" ht="20.399999999999999">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3"/>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4"/>
        <v>0</v>
      </c>
      <c r="AB2011" s="229" t="str">
        <f t="shared" si="285"/>
        <v/>
      </c>
    </row>
    <row r="2012" spans="1:28" s="228" customFormat="1" ht="20.399999999999999">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6">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7">IF(AND(C2012="Smelter not listed",OR(LEN(D2012)=0,LEN(E2012)=0)),1,0)</f>
        <v>0</v>
      </c>
      <c r="AB2012" s="229" t="str">
        <f t="shared" ref="AB2012:AB2042" si="288">B2012&amp;C2012</f>
        <v/>
      </c>
    </row>
    <row r="2013" spans="1:28" s="228" customFormat="1" ht="20.399999999999999">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6"/>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7"/>
        <v>0</v>
      </c>
      <c r="AB2013" s="229" t="str">
        <f t="shared" si="288"/>
        <v/>
      </c>
    </row>
    <row r="2014" spans="1:28" s="228" customFormat="1" ht="20.399999999999999">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6"/>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7"/>
        <v>0</v>
      </c>
      <c r="AB2014" s="229" t="str">
        <f t="shared" si="288"/>
        <v/>
      </c>
    </row>
    <row r="2015" spans="1:28" s="228" customFormat="1" ht="20.399999999999999">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6"/>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7"/>
        <v>0</v>
      </c>
      <c r="AB2015" s="229" t="str">
        <f t="shared" si="288"/>
        <v/>
      </c>
    </row>
    <row r="2016" spans="1:28" s="228" customFormat="1" ht="20.399999999999999">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6"/>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7"/>
        <v>0</v>
      </c>
      <c r="AB2016" s="229" t="str">
        <f t="shared" si="288"/>
        <v/>
      </c>
    </row>
    <row r="2017" spans="1:28" s="228" customFormat="1" ht="20.399999999999999">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6"/>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7"/>
        <v>0</v>
      </c>
      <c r="AB2017" s="229" t="str">
        <f t="shared" si="288"/>
        <v/>
      </c>
    </row>
    <row r="2018" spans="1:28" s="228" customFormat="1" ht="20.399999999999999">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6"/>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7"/>
        <v>0</v>
      </c>
      <c r="AB2018" s="229" t="str">
        <f t="shared" si="288"/>
        <v/>
      </c>
    </row>
    <row r="2019" spans="1:28" s="228" customFormat="1" ht="20.399999999999999">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6"/>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7"/>
        <v>0</v>
      </c>
      <c r="AB2019" s="229" t="str">
        <f t="shared" si="288"/>
        <v/>
      </c>
    </row>
    <row r="2020" spans="1:28" s="228" customFormat="1" ht="20.399999999999999">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6"/>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7"/>
        <v>0</v>
      </c>
      <c r="AB2020" s="229" t="str">
        <f t="shared" si="288"/>
        <v/>
      </c>
    </row>
    <row r="2021" spans="1:28" s="228" customFormat="1" ht="20.399999999999999">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6"/>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7"/>
        <v>0</v>
      </c>
      <c r="AB2021" s="229" t="str">
        <f t="shared" si="288"/>
        <v/>
      </c>
    </row>
    <row r="2022" spans="1:28" s="228" customFormat="1" ht="20.399999999999999">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6"/>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7"/>
        <v>0</v>
      </c>
      <c r="AB2022" s="229" t="str">
        <f t="shared" si="288"/>
        <v/>
      </c>
    </row>
    <row r="2023" spans="1:28" s="228" customFormat="1" ht="20.399999999999999">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6"/>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7"/>
        <v>0</v>
      </c>
      <c r="AB2023" s="229" t="str">
        <f t="shared" si="288"/>
        <v/>
      </c>
    </row>
    <row r="2024" spans="1:28" s="228" customFormat="1" ht="20.399999999999999">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6"/>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7"/>
        <v>0</v>
      </c>
      <c r="AB2024" s="229" t="str">
        <f t="shared" si="288"/>
        <v/>
      </c>
    </row>
    <row r="2025" spans="1:28" s="228" customFormat="1" ht="20.399999999999999">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6"/>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7"/>
        <v>0</v>
      </c>
      <c r="AB2025" s="229" t="str">
        <f t="shared" si="288"/>
        <v/>
      </c>
    </row>
    <row r="2026" spans="1:28" s="228" customFormat="1" ht="20.399999999999999">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6"/>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7"/>
        <v>0</v>
      </c>
      <c r="AB2026" s="229" t="str">
        <f t="shared" si="288"/>
        <v/>
      </c>
    </row>
    <row r="2027" spans="1:28" s="228" customFormat="1" ht="20.399999999999999">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6"/>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7"/>
        <v>0</v>
      </c>
      <c r="AB2027" s="229" t="str">
        <f t="shared" si="288"/>
        <v/>
      </c>
    </row>
    <row r="2028" spans="1:28" s="228" customFormat="1" ht="20.399999999999999">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6"/>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7"/>
        <v>0</v>
      </c>
      <c r="AB2028" s="229" t="str">
        <f t="shared" si="288"/>
        <v/>
      </c>
    </row>
    <row r="2029" spans="1:28" s="228" customFormat="1" ht="20.399999999999999">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6"/>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7"/>
        <v>0</v>
      </c>
      <c r="AB2029" s="229" t="str">
        <f t="shared" si="288"/>
        <v/>
      </c>
    </row>
    <row r="2030" spans="1:28" s="228" customFormat="1" ht="20.399999999999999">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6"/>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7"/>
        <v>0</v>
      </c>
      <c r="AB2030" s="229" t="str">
        <f t="shared" si="288"/>
        <v/>
      </c>
    </row>
    <row r="2031" spans="1:28" s="228" customFormat="1" ht="20.399999999999999">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6"/>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7"/>
        <v>0</v>
      </c>
      <c r="AB2031" s="229" t="str">
        <f t="shared" si="288"/>
        <v/>
      </c>
    </row>
    <row r="2032" spans="1:28" s="228" customFormat="1" ht="20.399999999999999">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6"/>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7"/>
        <v>0</v>
      </c>
      <c r="AB2032" s="229" t="str">
        <f t="shared" si="288"/>
        <v/>
      </c>
    </row>
    <row r="2033" spans="1:28" s="228" customFormat="1" ht="20.399999999999999">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6"/>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7"/>
        <v>0</v>
      </c>
      <c r="AB2033" s="229" t="str">
        <f t="shared" si="288"/>
        <v/>
      </c>
    </row>
    <row r="2034" spans="1:28" s="228" customFormat="1" ht="20.399999999999999">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6"/>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7"/>
        <v>0</v>
      </c>
      <c r="AB2034" s="229" t="str">
        <f t="shared" si="288"/>
        <v/>
      </c>
    </row>
    <row r="2035" spans="1:28" s="228" customFormat="1" ht="20.399999999999999">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6"/>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7"/>
        <v>0</v>
      </c>
      <c r="AB2035" s="229" t="str">
        <f t="shared" si="288"/>
        <v/>
      </c>
    </row>
    <row r="2036" spans="1:28" s="228" customFormat="1" ht="20.399999999999999">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6"/>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7"/>
        <v>0</v>
      </c>
      <c r="AB2036" s="229" t="str">
        <f t="shared" si="288"/>
        <v/>
      </c>
    </row>
    <row r="2037" spans="1:28" s="228" customFormat="1" ht="20.399999999999999">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6"/>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7"/>
        <v>0</v>
      </c>
      <c r="AB2037" s="229" t="str">
        <f t="shared" si="288"/>
        <v/>
      </c>
    </row>
    <row r="2038" spans="1:28" s="228" customFormat="1" ht="20.399999999999999">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6"/>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7"/>
        <v>0</v>
      </c>
      <c r="AB2038" s="229" t="str">
        <f t="shared" si="288"/>
        <v/>
      </c>
    </row>
    <row r="2039" spans="1:28" s="228" customFormat="1" ht="20.399999999999999">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6"/>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7"/>
        <v>0</v>
      </c>
      <c r="AB2039" s="229" t="str">
        <f t="shared" si="288"/>
        <v/>
      </c>
    </row>
    <row r="2040" spans="1:28" s="228" customFormat="1" ht="20.399999999999999">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6"/>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7"/>
        <v>0</v>
      </c>
      <c r="AB2040" s="229" t="str">
        <f t="shared" si="288"/>
        <v/>
      </c>
    </row>
    <row r="2041" spans="1:28" s="228" customFormat="1" ht="20.399999999999999">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6"/>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7"/>
        <v>0</v>
      </c>
      <c r="AB2041" s="229" t="str">
        <f t="shared" si="288"/>
        <v/>
      </c>
    </row>
    <row r="2042" spans="1:28" s="228" customFormat="1" ht="20.399999999999999">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6"/>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7"/>
        <v>0</v>
      </c>
      <c r="AB2042" s="229" t="str">
        <f t="shared" si="288"/>
        <v/>
      </c>
    </row>
    <row r="2043" spans="1:28" s="228" customFormat="1" ht="20.399999999999999">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9">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90">IF(AND(C2043="Smelter not listed",OR(LEN(D2043)=0,LEN(E2043)=0)),1,0)</f>
        <v>0</v>
      </c>
      <c r="AB2043" s="229" t="str">
        <f t="shared" ref="AB2043" si="291">B2043&amp;C2043</f>
        <v/>
      </c>
    </row>
    <row r="2044" spans="1:28" s="228" customFormat="1" ht="20.399999999999999">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2">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3">IF(AND(C2044="Smelter not listed",OR(LEN(D2044)=0,LEN(E2044)=0)),1,0)</f>
        <v>0</v>
      </c>
      <c r="AB2044" s="229" t="str">
        <f t="shared" ref="AB2044:AB2075" si="294">B2044&amp;C2044</f>
        <v/>
      </c>
    </row>
    <row r="2045" spans="1:28" s="228" customFormat="1" ht="20.399999999999999">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2"/>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3"/>
        <v>0</v>
      </c>
      <c r="AB2045" s="229" t="str">
        <f t="shared" si="294"/>
        <v/>
      </c>
    </row>
    <row r="2046" spans="1:28" s="228" customFormat="1" ht="20.399999999999999">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2"/>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3"/>
        <v>0</v>
      </c>
      <c r="AB2046" s="229" t="str">
        <f t="shared" si="294"/>
        <v/>
      </c>
    </row>
    <row r="2047" spans="1:28" s="228" customFormat="1" ht="20.399999999999999">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2"/>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3"/>
        <v>0</v>
      </c>
      <c r="AB2047" s="229" t="str">
        <f t="shared" si="294"/>
        <v/>
      </c>
    </row>
    <row r="2048" spans="1:28" s="228" customFormat="1" ht="20.399999999999999">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2"/>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3"/>
        <v>0</v>
      </c>
      <c r="AB2048" s="229" t="str">
        <f t="shared" si="294"/>
        <v/>
      </c>
    </row>
    <row r="2049" spans="1:28" s="228" customFormat="1" ht="20.399999999999999">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2"/>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3"/>
        <v>0</v>
      </c>
      <c r="AB2049" s="229" t="str">
        <f t="shared" si="294"/>
        <v/>
      </c>
    </row>
    <row r="2050" spans="1:28" s="228" customFormat="1" ht="20.399999999999999">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2"/>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3"/>
        <v>0</v>
      </c>
      <c r="AB2050" s="229" t="str">
        <f t="shared" si="294"/>
        <v/>
      </c>
    </row>
    <row r="2051" spans="1:28" s="228" customFormat="1" ht="20.399999999999999">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2"/>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3"/>
        <v>0</v>
      </c>
      <c r="AB2051" s="229" t="str">
        <f t="shared" si="294"/>
        <v/>
      </c>
    </row>
    <row r="2052" spans="1:28" s="228" customFormat="1" ht="20.399999999999999">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2"/>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3"/>
        <v>0</v>
      </c>
      <c r="AB2052" s="229" t="str">
        <f t="shared" si="294"/>
        <v/>
      </c>
    </row>
    <row r="2053" spans="1:28" s="228" customFormat="1" ht="20.399999999999999">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2"/>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3"/>
        <v>0</v>
      </c>
      <c r="AB2053" s="229" t="str">
        <f t="shared" si="294"/>
        <v/>
      </c>
    </row>
    <row r="2054" spans="1:28" s="228" customFormat="1" ht="20.399999999999999">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2"/>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3"/>
        <v>0</v>
      </c>
      <c r="AB2054" s="229" t="str">
        <f t="shared" si="294"/>
        <v/>
      </c>
    </row>
    <row r="2055" spans="1:28" s="228" customFormat="1" ht="20.399999999999999">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2"/>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3"/>
        <v>0</v>
      </c>
      <c r="AB2055" s="229" t="str">
        <f t="shared" si="294"/>
        <v/>
      </c>
    </row>
    <row r="2056" spans="1:28" s="228" customFormat="1" ht="20.399999999999999">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2"/>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3"/>
        <v>0</v>
      </c>
      <c r="AB2056" s="229" t="str">
        <f t="shared" si="294"/>
        <v/>
      </c>
    </row>
    <row r="2057" spans="1:28" s="228" customFormat="1" ht="20.399999999999999">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2"/>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3"/>
        <v>0</v>
      </c>
      <c r="AB2057" s="229" t="str">
        <f t="shared" si="294"/>
        <v/>
      </c>
    </row>
    <row r="2058" spans="1:28" s="228" customFormat="1" ht="20.399999999999999">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2"/>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3"/>
        <v>0</v>
      </c>
      <c r="AB2058" s="229" t="str">
        <f t="shared" si="294"/>
        <v/>
      </c>
    </row>
    <row r="2059" spans="1:28" s="228" customFormat="1" ht="20.399999999999999">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2"/>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3"/>
        <v>0</v>
      </c>
      <c r="AB2059" s="229" t="str">
        <f t="shared" si="294"/>
        <v/>
      </c>
    </row>
    <row r="2060" spans="1:28" s="228" customFormat="1" ht="20.399999999999999">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2"/>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3"/>
        <v>0</v>
      </c>
      <c r="AB2060" s="229" t="str">
        <f t="shared" si="294"/>
        <v/>
      </c>
    </row>
    <row r="2061" spans="1:28" s="228" customFormat="1" ht="20.399999999999999">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2"/>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3"/>
        <v>0</v>
      </c>
      <c r="AB2061" s="229" t="str">
        <f t="shared" si="294"/>
        <v/>
      </c>
    </row>
    <row r="2062" spans="1:28" s="228" customFormat="1" ht="20.399999999999999">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2"/>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3"/>
        <v>0</v>
      </c>
      <c r="AB2062" s="229" t="str">
        <f t="shared" si="294"/>
        <v/>
      </c>
    </row>
    <row r="2063" spans="1:28" s="228" customFormat="1" ht="20.399999999999999">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2"/>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3"/>
        <v>0</v>
      </c>
      <c r="AB2063" s="229" t="str">
        <f t="shared" si="294"/>
        <v/>
      </c>
    </row>
    <row r="2064" spans="1:28" s="228" customFormat="1" ht="20.399999999999999">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2"/>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3"/>
        <v>0</v>
      </c>
      <c r="AB2064" s="229" t="str">
        <f t="shared" si="294"/>
        <v/>
      </c>
    </row>
    <row r="2065" spans="1:28" s="228" customFormat="1" ht="20.399999999999999">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2"/>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3"/>
        <v>0</v>
      </c>
      <c r="AB2065" s="229" t="str">
        <f t="shared" si="294"/>
        <v/>
      </c>
    </row>
    <row r="2066" spans="1:28" s="228" customFormat="1" ht="20.399999999999999">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2"/>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3"/>
        <v>0</v>
      </c>
      <c r="AB2066" s="229" t="str">
        <f t="shared" si="294"/>
        <v/>
      </c>
    </row>
    <row r="2067" spans="1:28" s="228" customFormat="1" ht="20.399999999999999">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2"/>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3"/>
        <v>0</v>
      </c>
      <c r="AB2067" s="229" t="str">
        <f t="shared" si="294"/>
        <v/>
      </c>
    </row>
    <row r="2068" spans="1:28" s="228" customFormat="1" ht="20.399999999999999">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2"/>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3"/>
        <v>0</v>
      </c>
      <c r="AB2068" s="229" t="str">
        <f t="shared" si="294"/>
        <v/>
      </c>
    </row>
    <row r="2069" spans="1:28" s="228" customFormat="1" ht="20.399999999999999">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2"/>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3"/>
        <v>0</v>
      </c>
      <c r="AB2069" s="229" t="str">
        <f t="shared" si="294"/>
        <v/>
      </c>
    </row>
    <row r="2070" spans="1:28" s="228" customFormat="1" ht="20.399999999999999">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2"/>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3"/>
        <v>0</v>
      </c>
      <c r="AB2070" s="229" t="str">
        <f t="shared" si="294"/>
        <v/>
      </c>
    </row>
    <row r="2071" spans="1:28" s="228" customFormat="1" ht="20.399999999999999">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2"/>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3"/>
        <v>0</v>
      </c>
      <c r="AB2071" s="229" t="str">
        <f t="shared" si="294"/>
        <v/>
      </c>
    </row>
    <row r="2072" spans="1:28" s="228" customFormat="1" ht="20.399999999999999">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2"/>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3"/>
        <v>0</v>
      </c>
      <c r="AB2072" s="229" t="str">
        <f t="shared" si="294"/>
        <v/>
      </c>
    </row>
    <row r="2073" spans="1:28" s="228" customFormat="1" ht="20.399999999999999">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2"/>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3"/>
        <v>0</v>
      </c>
      <c r="AB2073" s="229" t="str">
        <f t="shared" si="294"/>
        <v/>
      </c>
    </row>
    <row r="2074" spans="1:28" s="228" customFormat="1" ht="20.399999999999999">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2"/>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3"/>
        <v>0</v>
      </c>
      <c r="AB2074" s="229" t="str">
        <f t="shared" si="294"/>
        <v/>
      </c>
    </row>
    <row r="2075" spans="1:28" s="228" customFormat="1" ht="20.399999999999999">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2"/>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3"/>
        <v>0</v>
      </c>
      <c r="AB2075" s="229" t="str">
        <f t="shared" si="294"/>
        <v/>
      </c>
    </row>
    <row r="2076" spans="1:28" s="228" customFormat="1" ht="20.399999999999999">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5">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6">IF(AND(C2076="Smelter not listed",OR(LEN(D2076)=0,LEN(E2076)=0)),1,0)</f>
        <v>0</v>
      </c>
      <c r="AB2076" s="229" t="str">
        <f t="shared" ref="AB2076:AB2106" si="297">B2076&amp;C2076</f>
        <v/>
      </c>
    </row>
    <row r="2077" spans="1:28" s="228" customFormat="1" ht="20.399999999999999">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5"/>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6"/>
        <v>0</v>
      </c>
      <c r="AB2077" s="229" t="str">
        <f t="shared" si="297"/>
        <v/>
      </c>
    </row>
    <row r="2078" spans="1:28" s="228" customFormat="1" ht="20.399999999999999">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5"/>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6"/>
        <v>0</v>
      </c>
      <c r="AB2078" s="229" t="str">
        <f t="shared" si="297"/>
        <v/>
      </c>
    </row>
    <row r="2079" spans="1:28" s="228" customFormat="1" ht="20.399999999999999">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5"/>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6"/>
        <v>0</v>
      </c>
      <c r="AB2079" s="229" t="str">
        <f t="shared" si="297"/>
        <v/>
      </c>
    </row>
    <row r="2080" spans="1:28" s="228" customFormat="1" ht="20.399999999999999">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5"/>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6"/>
        <v>0</v>
      </c>
      <c r="AB2080" s="229" t="str">
        <f t="shared" si="297"/>
        <v/>
      </c>
    </row>
    <row r="2081" spans="1:28" s="228" customFormat="1" ht="20.399999999999999">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5"/>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6"/>
        <v>0</v>
      </c>
      <c r="AB2081" s="229" t="str">
        <f t="shared" si="297"/>
        <v/>
      </c>
    </row>
    <row r="2082" spans="1:28" s="228" customFormat="1" ht="20.399999999999999">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5"/>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6"/>
        <v>0</v>
      </c>
      <c r="AB2082" s="229" t="str">
        <f t="shared" si="297"/>
        <v/>
      </c>
    </row>
    <row r="2083" spans="1:28" s="228" customFormat="1" ht="20.399999999999999">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5"/>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6"/>
        <v>0</v>
      </c>
      <c r="AB2083" s="229" t="str">
        <f t="shared" si="297"/>
        <v/>
      </c>
    </row>
    <row r="2084" spans="1:28" s="228" customFormat="1" ht="20.399999999999999">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5"/>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6"/>
        <v>0</v>
      </c>
      <c r="AB2084" s="229" t="str">
        <f t="shared" si="297"/>
        <v/>
      </c>
    </row>
    <row r="2085" spans="1:28" s="228" customFormat="1" ht="20.399999999999999">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5"/>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6"/>
        <v>0</v>
      </c>
      <c r="AB2085" s="229" t="str">
        <f t="shared" si="297"/>
        <v/>
      </c>
    </row>
    <row r="2086" spans="1:28" s="228" customFormat="1" ht="20.399999999999999">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5"/>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6"/>
        <v>0</v>
      </c>
      <c r="AB2086" s="229" t="str">
        <f t="shared" si="297"/>
        <v/>
      </c>
    </row>
    <row r="2087" spans="1:28" s="228" customFormat="1" ht="20.399999999999999">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5"/>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6"/>
        <v>0</v>
      </c>
      <c r="AB2087" s="229" t="str">
        <f t="shared" si="297"/>
        <v/>
      </c>
    </row>
    <row r="2088" spans="1:28" s="228" customFormat="1" ht="20.399999999999999">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5"/>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6"/>
        <v>0</v>
      </c>
      <c r="AB2088" s="229" t="str">
        <f t="shared" si="297"/>
        <v/>
      </c>
    </row>
    <row r="2089" spans="1:28" s="228" customFormat="1" ht="20.399999999999999">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5"/>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6"/>
        <v>0</v>
      </c>
      <c r="AB2089" s="229" t="str">
        <f t="shared" si="297"/>
        <v/>
      </c>
    </row>
    <row r="2090" spans="1:28" s="228" customFormat="1" ht="20.399999999999999">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5"/>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6"/>
        <v>0</v>
      </c>
      <c r="AB2090" s="229" t="str">
        <f t="shared" si="297"/>
        <v/>
      </c>
    </row>
    <row r="2091" spans="1:28" s="228" customFormat="1" ht="20.399999999999999">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5"/>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6"/>
        <v>0</v>
      </c>
      <c r="AB2091" s="229" t="str">
        <f t="shared" si="297"/>
        <v/>
      </c>
    </row>
    <row r="2092" spans="1:28" s="228" customFormat="1" ht="20.399999999999999">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5"/>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6"/>
        <v>0</v>
      </c>
      <c r="AB2092" s="229" t="str">
        <f t="shared" si="297"/>
        <v/>
      </c>
    </row>
    <row r="2093" spans="1:28" s="228" customFormat="1" ht="20.399999999999999">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5"/>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6"/>
        <v>0</v>
      </c>
      <c r="AB2093" s="229" t="str">
        <f t="shared" si="297"/>
        <v/>
      </c>
    </row>
    <row r="2094" spans="1:28" s="228" customFormat="1" ht="20.399999999999999">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5"/>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6"/>
        <v>0</v>
      </c>
      <c r="AB2094" s="229" t="str">
        <f t="shared" si="297"/>
        <v/>
      </c>
    </row>
    <row r="2095" spans="1:28" s="228" customFormat="1" ht="20.399999999999999">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5"/>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6"/>
        <v>0</v>
      </c>
      <c r="AB2095" s="229" t="str">
        <f t="shared" si="297"/>
        <v/>
      </c>
    </row>
    <row r="2096" spans="1:28" s="228" customFormat="1" ht="20.399999999999999">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5"/>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6"/>
        <v>0</v>
      </c>
      <c r="AB2096" s="229" t="str">
        <f t="shared" si="297"/>
        <v/>
      </c>
    </row>
    <row r="2097" spans="1:28" s="228" customFormat="1" ht="20.399999999999999">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5"/>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6"/>
        <v>0</v>
      </c>
      <c r="AB2097" s="229" t="str">
        <f t="shared" si="297"/>
        <v/>
      </c>
    </row>
    <row r="2098" spans="1:28" s="228" customFormat="1" ht="20.399999999999999">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5"/>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6"/>
        <v>0</v>
      </c>
      <c r="AB2098" s="229" t="str">
        <f t="shared" si="297"/>
        <v/>
      </c>
    </row>
    <row r="2099" spans="1:28" s="228" customFormat="1" ht="20.399999999999999">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5"/>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6"/>
        <v>0</v>
      </c>
      <c r="AB2099" s="229" t="str">
        <f t="shared" si="297"/>
        <v/>
      </c>
    </row>
    <row r="2100" spans="1:28" s="228" customFormat="1" ht="20.399999999999999">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5"/>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6"/>
        <v>0</v>
      </c>
      <c r="AB2100" s="229" t="str">
        <f t="shared" si="297"/>
        <v/>
      </c>
    </row>
    <row r="2101" spans="1:28" s="228" customFormat="1" ht="20.399999999999999">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5"/>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6"/>
        <v>0</v>
      </c>
      <c r="AB2101" s="229" t="str">
        <f t="shared" si="297"/>
        <v/>
      </c>
    </row>
    <row r="2102" spans="1:28" s="228" customFormat="1" ht="20.399999999999999">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5"/>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6"/>
        <v>0</v>
      </c>
      <c r="AB2102" s="229" t="str">
        <f t="shared" si="297"/>
        <v/>
      </c>
    </row>
    <row r="2103" spans="1:28" s="228" customFormat="1" ht="20.399999999999999">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5"/>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6"/>
        <v>0</v>
      </c>
      <c r="AB2103" s="229" t="str">
        <f t="shared" si="297"/>
        <v/>
      </c>
    </row>
    <row r="2104" spans="1:28" s="228" customFormat="1" ht="20.399999999999999">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5"/>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6"/>
        <v>0</v>
      </c>
      <c r="AB2104" s="229" t="str">
        <f t="shared" si="297"/>
        <v/>
      </c>
    </row>
    <row r="2105" spans="1:28" s="228" customFormat="1" ht="20.399999999999999">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5"/>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6"/>
        <v>0</v>
      </c>
      <c r="AB2105" s="229" t="str">
        <f t="shared" si="297"/>
        <v/>
      </c>
    </row>
    <row r="2106" spans="1:28" s="228" customFormat="1" ht="20.399999999999999">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5"/>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6"/>
        <v>0</v>
      </c>
      <c r="AB2106" s="229" t="str">
        <f t="shared" si="297"/>
        <v/>
      </c>
    </row>
    <row r="2107" spans="1:28" s="228" customFormat="1" ht="20.399999999999999">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8">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9">IF(AND(C2107="Smelter not listed",OR(LEN(D2107)=0,LEN(E2107)=0)),1,0)</f>
        <v>0</v>
      </c>
      <c r="AB2107" s="229" t="str">
        <f t="shared" ref="AB2107" si="300">B2107&amp;C2107</f>
        <v/>
      </c>
    </row>
    <row r="2108" spans="1:28" s="228" customFormat="1" ht="20.399999999999999">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1">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2">IF(AND(C2108="Smelter not listed",OR(LEN(D2108)=0,LEN(E2108)=0)),1,0)</f>
        <v>0</v>
      </c>
      <c r="AB2108" s="229" t="str">
        <f t="shared" ref="AB2108:AB2139" si="303">B2108&amp;C2108</f>
        <v/>
      </c>
    </row>
    <row r="2109" spans="1:28" s="228" customFormat="1" ht="20.399999999999999">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1"/>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2"/>
        <v>0</v>
      </c>
      <c r="AB2109" s="229" t="str">
        <f t="shared" si="303"/>
        <v/>
      </c>
    </row>
    <row r="2110" spans="1:28" s="228" customFormat="1" ht="20.399999999999999">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1"/>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2"/>
        <v>0</v>
      </c>
      <c r="AB2110" s="229" t="str">
        <f t="shared" si="303"/>
        <v/>
      </c>
    </row>
    <row r="2111" spans="1:28" s="228" customFormat="1" ht="20.399999999999999">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1"/>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2"/>
        <v>0</v>
      </c>
      <c r="AB2111" s="229" t="str">
        <f t="shared" si="303"/>
        <v/>
      </c>
    </row>
    <row r="2112" spans="1:28" s="228" customFormat="1" ht="20.399999999999999">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1"/>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2"/>
        <v>0</v>
      </c>
      <c r="AB2112" s="229" t="str">
        <f t="shared" si="303"/>
        <v/>
      </c>
    </row>
    <row r="2113" spans="1:28" s="228" customFormat="1" ht="20.399999999999999">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1"/>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2"/>
        <v>0</v>
      </c>
      <c r="AB2113" s="229" t="str">
        <f t="shared" si="303"/>
        <v/>
      </c>
    </row>
    <row r="2114" spans="1:28" s="228" customFormat="1" ht="20.399999999999999">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1"/>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2"/>
        <v>0</v>
      </c>
      <c r="AB2114" s="229" t="str">
        <f t="shared" si="303"/>
        <v/>
      </c>
    </row>
    <row r="2115" spans="1:28" s="228" customFormat="1" ht="20.399999999999999">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1"/>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2"/>
        <v>0</v>
      </c>
      <c r="AB2115" s="229" t="str">
        <f t="shared" si="303"/>
        <v/>
      </c>
    </row>
    <row r="2116" spans="1:28" s="228" customFormat="1" ht="20.399999999999999">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1"/>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2"/>
        <v>0</v>
      </c>
      <c r="AB2116" s="229" t="str">
        <f t="shared" si="303"/>
        <v/>
      </c>
    </row>
    <row r="2117" spans="1:28" s="228" customFormat="1" ht="20.399999999999999">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1"/>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2"/>
        <v>0</v>
      </c>
      <c r="AB2117" s="229" t="str">
        <f t="shared" si="303"/>
        <v/>
      </c>
    </row>
    <row r="2118" spans="1:28" s="228" customFormat="1" ht="20.399999999999999">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1"/>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2"/>
        <v>0</v>
      </c>
      <c r="AB2118" s="229" t="str">
        <f t="shared" si="303"/>
        <v/>
      </c>
    </row>
    <row r="2119" spans="1:28" s="228" customFormat="1" ht="20.399999999999999">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1"/>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2"/>
        <v>0</v>
      </c>
      <c r="AB2119" s="229" t="str">
        <f t="shared" si="303"/>
        <v/>
      </c>
    </row>
    <row r="2120" spans="1:28" s="228" customFormat="1" ht="20.399999999999999">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1"/>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2"/>
        <v>0</v>
      </c>
      <c r="AB2120" s="229" t="str">
        <f t="shared" si="303"/>
        <v/>
      </c>
    </row>
    <row r="2121" spans="1:28" s="228" customFormat="1" ht="20.399999999999999">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1"/>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2"/>
        <v>0</v>
      </c>
      <c r="AB2121" s="229" t="str">
        <f t="shared" si="303"/>
        <v/>
      </c>
    </row>
    <row r="2122" spans="1:28" s="228" customFormat="1" ht="20.399999999999999">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1"/>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2"/>
        <v>0</v>
      </c>
      <c r="AB2122" s="229" t="str">
        <f t="shared" si="303"/>
        <v/>
      </c>
    </row>
    <row r="2123" spans="1:28" s="228" customFormat="1" ht="20.399999999999999">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1"/>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2"/>
        <v>0</v>
      </c>
      <c r="AB2123" s="229" t="str">
        <f t="shared" si="303"/>
        <v/>
      </c>
    </row>
    <row r="2124" spans="1:28" s="228" customFormat="1" ht="20.399999999999999">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1"/>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2"/>
        <v>0</v>
      </c>
      <c r="AB2124" s="229" t="str">
        <f t="shared" si="303"/>
        <v/>
      </c>
    </row>
    <row r="2125" spans="1:28" s="228" customFormat="1" ht="20.399999999999999">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1"/>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2"/>
        <v>0</v>
      </c>
      <c r="AB2125" s="229" t="str">
        <f t="shared" si="303"/>
        <v/>
      </c>
    </row>
    <row r="2126" spans="1:28" s="228" customFormat="1" ht="20.399999999999999">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1"/>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2"/>
        <v>0</v>
      </c>
      <c r="AB2126" s="229" t="str">
        <f t="shared" si="303"/>
        <v/>
      </c>
    </row>
    <row r="2127" spans="1:28" s="228" customFormat="1" ht="20.399999999999999">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1"/>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2"/>
        <v>0</v>
      </c>
      <c r="AB2127" s="229" t="str">
        <f t="shared" si="303"/>
        <v/>
      </c>
    </row>
    <row r="2128" spans="1:28" s="228" customFormat="1" ht="20.399999999999999">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1"/>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2"/>
        <v>0</v>
      </c>
      <c r="AB2128" s="229" t="str">
        <f t="shared" si="303"/>
        <v/>
      </c>
    </row>
    <row r="2129" spans="1:28" s="228" customFormat="1" ht="20.399999999999999">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1"/>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2"/>
        <v>0</v>
      </c>
      <c r="AB2129" s="229" t="str">
        <f t="shared" si="303"/>
        <v/>
      </c>
    </row>
    <row r="2130" spans="1:28" s="228" customFormat="1" ht="20.399999999999999">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1"/>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2"/>
        <v>0</v>
      </c>
      <c r="AB2130" s="229" t="str">
        <f t="shared" si="303"/>
        <v/>
      </c>
    </row>
    <row r="2131" spans="1:28" s="228" customFormat="1" ht="20.399999999999999">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1"/>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2"/>
        <v>0</v>
      </c>
      <c r="AB2131" s="229" t="str">
        <f t="shared" si="303"/>
        <v/>
      </c>
    </row>
    <row r="2132" spans="1:28" s="228" customFormat="1" ht="20.399999999999999">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1"/>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2"/>
        <v>0</v>
      </c>
      <c r="AB2132" s="229" t="str">
        <f t="shared" si="303"/>
        <v/>
      </c>
    </row>
    <row r="2133" spans="1:28" s="228" customFormat="1" ht="20.399999999999999">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1"/>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2"/>
        <v>0</v>
      </c>
      <c r="AB2133" s="229" t="str">
        <f t="shared" si="303"/>
        <v/>
      </c>
    </row>
    <row r="2134" spans="1:28" s="228" customFormat="1" ht="20.399999999999999">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1"/>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2"/>
        <v>0</v>
      </c>
      <c r="AB2134" s="229" t="str">
        <f t="shared" si="303"/>
        <v/>
      </c>
    </row>
    <row r="2135" spans="1:28" s="228" customFormat="1" ht="20.399999999999999">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1"/>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2"/>
        <v>0</v>
      </c>
      <c r="AB2135" s="229" t="str">
        <f t="shared" si="303"/>
        <v/>
      </c>
    </row>
    <row r="2136" spans="1:28" s="228" customFormat="1" ht="20.399999999999999">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1"/>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2"/>
        <v>0</v>
      </c>
      <c r="AB2136" s="229" t="str">
        <f t="shared" si="303"/>
        <v/>
      </c>
    </row>
    <row r="2137" spans="1:28" s="228" customFormat="1" ht="20.399999999999999">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1"/>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2"/>
        <v>0</v>
      </c>
      <c r="AB2137" s="229" t="str">
        <f t="shared" si="303"/>
        <v/>
      </c>
    </row>
    <row r="2138" spans="1:28" s="228" customFormat="1" ht="20.399999999999999">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1"/>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2"/>
        <v>0</v>
      </c>
      <c r="AB2138" s="229" t="str">
        <f t="shared" si="303"/>
        <v/>
      </c>
    </row>
    <row r="2139" spans="1:28" s="228" customFormat="1" ht="20.399999999999999">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1"/>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2"/>
        <v>0</v>
      </c>
      <c r="AB2139" s="229" t="str">
        <f t="shared" si="303"/>
        <v/>
      </c>
    </row>
    <row r="2140" spans="1:28" s="228" customFormat="1" ht="20.399999999999999">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4">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5">IF(AND(C2140="Smelter not listed",OR(LEN(D2140)=0,LEN(E2140)=0)),1,0)</f>
        <v>0</v>
      </c>
      <c r="AB2140" s="229" t="str">
        <f t="shared" ref="AB2140:AB2170" si="306">B2140&amp;C2140</f>
        <v/>
      </c>
    </row>
    <row r="2141" spans="1:28" s="228" customFormat="1" ht="20.399999999999999">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4"/>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5"/>
        <v>0</v>
      </c>
      <c r="AB2141" s="229" t="str">
        <f t="shared" si="306"/>
        <v/>
      </c>
    </row>
    <row r="2142" spans="1:28" s="228" customFormat="1" ht="20.399999999999999">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4"/>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5"/>
        <v>0</v>
      </c>
      <c r="AB2142" s="229" t="str">
        <f t="shared" si="306"/>
        <v/>
      </c>
    </row>
    <row r="2143" spans="1:28" s="228" customFormat="1" ht="20.399999999999999">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4"/>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5"/>
        <v>0</v>
      </c>
      <c r="AB2143" s="229" t="str">
        <f t="shared" si="306"/>
        <v/>
      </c>
    </row>
    <row r="2144" spans="1:28" s="228" customFormat="1" ht="20.399999999999999">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4"/>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5"/>
        <v>0</v>
      </c>
      <c r="AB2144" s="229" t="str">
        <f t="shared" si="306"/>
        <v/>
      </c>
    </row>
    <row r="2145" spans="1:28" s="228" customFormat="1" ht="20.399999999999999">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4"/>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5"/>
        <v>0</v>
      </c>
      <c r="AB2145" s="229" t="str">
        <f t="shared" si="306"/>
        <v/>
      </c>
    </row>
    <row r="2146" spans="1:28" s="228" customFormat="1" ht="20.399999999999999">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4"/>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5"/>
        <v>0</v>
      </c>
      <c r="AB2146" s="229" t="str">
        <f t="shared" si="306"/>
        <v/>
      </c>
    </row>
    <row r="2147" spans="1:28" s="228" customFormat="1" ht="20.399999999999999">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4"/>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5"/>
        <v>0</v>
      </c>
      <c r="AB2147" s="229" t="str">
        <f t="shared" si="306"/>
        <v/>
      </c>
    </row>
    <row r="2148" spans="1:28" s="228" customFormat="1" ht="20.399999999999999">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4"/>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5"/>
        <v>0</v>
      </c>
      <c r="AB2148" s="229" t="str">
        <f t="shared" si="306"/>
        <v/>
      </c>
    </row>
    <row r="2149" spans="1:28" s="228" customFormat="1" ht="20.399999999999999">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4"/>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5"/>
        <v>0</v>
      </c>
      <c r="AB2149" s="229" t="str">
        <f t="shared" si="306"/>
        <v/>
      </c>
    </row>
    <row r="2150" spans="1:28" s="228" customFormat="1" ht="20.399999999999999">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4"/>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5"/>
        <v>0</v>
      </c>
      <c r="AB2150" s="229" t="str">
        <f t="shared" si="306"/>
        <v/>
      </c>
    </row>
    <row r="2151" spans="1:28" s="228" customFormat="1" ht="20.399999999999999">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4"/>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5"/>
        <v>0</v>
      </c>
      <c r="AB2151" s="229" t="str">
        <f t="shared" si="306"/>
        <v/>
      </c>
    </row>
    <row r="2152" spans="1:28" s="228" customFormat="1" ht="20.399999999999999">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4"/>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5"/>
        <v>0</v>
      </c>
      <c r="AB2152" s="229" t="str">
        <f t="shared" si="306"/>
        <v/>
      </c>
    </row>
    <row r="2153" spans="1:28" s="228" customFormat="1" ht="20.399999999999999">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4"/>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5"/>
        <v>0</v>
      </c>
      <c r="AB2153" s="229" t="str">
        <f t="shared" si="306"/>
        <v/>
      </c>
    </row>
    <row r="2154" spans="1:28" s="228" customFormat="1" ht="20.399999999999999">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4"/>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5"/>
        <v>0</v>
      </c>
      <c r="AB2154" s="229" t="str">
        <f t="shared" si="306"/>
        <v/>
      </c>
    </row>
    <row r="2155" spans="1:28" s="228" customFormat="1" ht="20.399999999999999">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4"/>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5"/>
        <v>0</v>
      </c>
      <c r="AB2155" s="229" t="str">
        <f t="shared" si="306"/>
        <v/>
      </c>
    </row>
    <row r="2156" spans="1:28" s="228" customFormat="1" ht="20.399999999999999">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4"/>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5"/>
        <v>0</v>
      </c>
      <c r="AB2156" s="229" t="str">
        <f t="shared" si="306"/>
        <v/>
      </c>
    </row>
    <row r="2157" spans="1:28" s="228" customFormat="1" ht="20.399999999999999">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4"/>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5"/>
        <v>0</v>
      </c>
      <c r="AB2157" s="229" t="str">
        <f t="shared" si="306"/>
        <v/>
      </c>
    </row>
    <row r="2158" spans="1:28" s="228" customFormat="1" ht="20.399999999999999">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4"/>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5"/>
        <v>0</v>
      </c>
      <c r="AB2158" s="229" t="str">
        <f t="shared" si="306"/>
        <v/>
      </c>
    </row>
    <row r="2159" spans="1:28" s="228" customFormat="1" ht="20.399999999999999">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4"/>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5"/>
        <v>0</v>
      </c>
      <c r="AB2159" s="229" t="str">
        <f t="shared" si="306"/>
        <v/>
      </c>
    </row>
    <row r="2160" spans="1:28" s="228" customFormat="1" ht="20.399999999999999">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4"/>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5"/>
        <v>0</v>
      </c>
      <c r="AB2160" s="229" t="str">
        <f t="shared" si="306"/>
        <v/>
      </c>
    </row>
    <row r="2161" spans="1:28" s="228" customFormat="1" ht="20.399999999999999">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4"/>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5"/>
        <v>0</v>
      </c>
      <c r="AB2161" s="229" t="str">
        <f t="shared" si="306"/>
        <v/>
      </c>
    </row>
    <row r="2162" spans="1:28" s="228" customFormat="1" ht="20.399999999999999">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4"/>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5"/>
        <v>0</v>
      </c>
      <c r="AB2162" s="229" t="str">
        <f t="shared" si="306"/>
        <v/>
      </c>
    </row>
    <row r="2163" spans="1:28" s="228" customFormat="1" ht="20.399999999999999">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4"/>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5"/>
        <v>0</v>
      </c>
      <c r="AB2163" s="229" t="str">
        <f t="shared" si="306"/>
        <v/>
      </c>
    </row>
    <row r="2164" spans="1:28" s="228" customFormat="1" ht="20.399999999999999">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4"/>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5"/>
        <v>0</v>
      </c>
      <c r="AB2164" s="229" t="str">
        <f t="shared" si="306"/>
        <v/>
      </c>
    </row>
    <row r="2165" spans="1:28" s="228" customFormat="1" ht="20.399999999999999">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4"/>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5"/>
        <v>0</v>
      </c>
      <c r="AB2165" s="229" t="str">
        <f t="shared" si="306"/>
        <v/>
      </c>
    </row>
    <row r="2166" spans="1:28" s="228" customFormat="1" ht="20.399999999999999">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4"/>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5"/>
        <v>0</v>
      </c>
      <c r="AB2166" s="229" t="str">
        <f t="shared" si="306"/>
        <v/>
      </c>
    </row>
    <row r="2167" spans="1:28" s="228" customFormat="1" ht="20.399999999999999">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4"/>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5"/>
        <v>0</v>
      </c>
      <c r="AB2167" s="229" t="str">
        <f t="shared" si="306"/>
        <v/>
      </c>
    </row>
    <row r="2168" spans="1:28" s="228" customFormat="1" ht="20.399999999999999">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4"/>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5"/>
        <v>0</v>
      </c>
      <c r="AB2168" s="229" t="str">
        <f t="shared" si="306"/>
        <v/>
      </c>
    </row>
    <row r="2169" spans="1:28" s="228" customFormat="1" ht="20.399999999999999">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4"/>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5"/>
        <v>0</v>
      </c>
      <c r="AB2169" s="229" t="str">
        <f t="shared" si="306"/>
        <v/>
      </c>
    </row>
    <row r="2170" spans="1:28" s="228" customFormat="1" ht="20.399999999999999">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4"/>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5"/>
        <v>0</v>
      </c>
      <c r="AB2170" s="229" t="str">
        <f t="shared" si="306"/>
        <v/>
      </c>
    </row>
    <row r="2171" spans="1:28" s="228" customFormat="1" ht="20.399999999999999">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7">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8">IF(AND(C2171="Smelter not listed",OR(LEN(D2171)=0,LEN(E2171)=0)),1,0)</f>
        <v>0</v>
      </c>
      <c r="AB2171" s="229" t="str">
        <f t="shared" ref="AB2171" si="309">B2171&amp;C2171</f>
        <v/>
      </c>
    </row>
    <row r="2172" spans="1:28" s="228" customFormat="1" ht="20.399999999999999">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10">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1">IF(AND(C2172="Smelter not listed",OR(LEN(D2172)=0,LEN(E2172)=0)),1,0)</f>
        <v>0</v>
      </c>
      <c r="AB2172" s="229" t="str">
        <f t="shared" ref="AB2172:AB2203" si="312">B2172&amp;C2172</f>
        <v/>
      </c>
    </row>
    <row r="2173" spans="1:28" s="228" customFormat="1" ht="20.399999999999999">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10"/>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1"/>
        <v>0</v>
      </c>
      <c r="AB2173" s="229" t="str">
        <f t="shared" si="312"/>
        <v/>
      </c>
    </row>
    <row r="2174" spans="1:28" s="228" customFormat="1" ht="20.399999999999999">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10"/>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1"/>
        <v>0</v>
      </c>
      <c r="AB2174" s="229" t="str">
        <f t="shared" si="312"/>
        <v/>
      </c>
    </row>
    <row r="2175" spans="1:28" s="228" customFormat="1" ht="20.399999999999999">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10"/>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1"/>
        <v>0</v>
      </c>
      <c r="AB2175" s="229" t="str">
        <f t="shared" si="312"/>
        <v/>
      </c>
    </row>
    <row r="2176" spans="1:28" s="228" customFormat="1" ht="20.399999999999999">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10"/>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1"/>
        <v>0</v>
      </c>
      <c r="AB2176" s="229" t="str">
        <f t="shared" si="312"/>
        <v/>
      </c>
    </row>
    <row r="2177" spans="1:28" s="228" customFormat="1" ht="20.399999999999999">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10"/>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1"/>
        <v>0</v>
      </c>
      <c r="AB2177" s="229" t="str">
        <f t="shared" si="312"/>
        <v/>
      </c>
    </row>
    <row r="2178" spans="1:28" s="228" customFormat="1" ht="20.399999999999999">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10"/>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1"/>
        <v>0</v>
      </c>
      <c r="AB2178" s="229" t="str">
        <f t="shared" si="312"/>
        <v/>
      </c>
    </row>
    <row r="2179" spans="1:28" s="228" customFormat="1" ht="20.399999999999999">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10"/>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1"/>
        <v>0</v>
      </c>
      <c r="AB2179" s="229" t="str">
        <f t="shared" si="312"/>
        <v/>
      </c>
    </row>
    <row r="2180" spans="1:28" s="228" customFormat="1" ht="20.399999999999999">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10"/>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1"/>
        <v>0</v>
      </c>
      <c r="AB2180" s="229" t="str">
        <f t="shared" si="312"/>
        <v/>
      </c>
    </row>
    <row r="2181" spans="1:28" s="228" customFormat="1" ht="20.399999999999999">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10"/>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1"/>
        <v>0</v>
      </c>
      <c r="AB2181" s="229" t="str">
        <f t="shared" si="312"/>
        <v/>
      </c>
    </row>
    <row r="2182" spans="1:28" s="228" customFormat="1" ht="20.399999999999999">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10"/>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1"/>
        <v>0</v>
      </c>
      <c r="AB2182" s="229" t="str">
        <f t="shared" si="312"/>
        <v/>
      </c>
    </row>
    <row r="2183" spans="1:28" s="228" customFormat="1" ht="20.399999999999999">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10"/>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1"/>
        <v>0</v>
      </c>
      <c r="AB2183" s="229" t="str">
        <f t="shared" si="312"/>
        <v/>
      </c>
    </row>
    <row r="2184" spans="1:28" s="228" customFormat="1" ht="20.399999999999999">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10"/>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1"/>
        <v>0</v>
      </c>
      <c r="AB2184" s="229" t="str">
        <f t="shared" si="312"/>
        <v/>
      </c>
    </row>
    <row r="2185" spans="1:28" s="228" customFormat="1" ht="20.399999999999999">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10"/>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1"/>
        <v>0</v>
      </c>
      <c r="AB2185" s="229" t="str">
        <f t="shared" si="312"/>
        <v/>
      </c>
    </row>
    <row r="2186" spans="1:28" s="228" customFormat="1" ht="20.399999999999999">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10"/>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1"/>
        <v>0</v>
      </c>
      <c r="AB2186" s="229" t="str">
        <f t="shared" si="312"/>
        <v/>
      </c>
    </row>
    <row r="2187" spans="1:28" s="228" customFormat="1" ht="20.399999999999999">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10"/>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1"/>
        <v>0</v>
      </c>
      <c r="AB2187" s="229" t="str">
        <f t="shared" si="312"/>
        <v/>
      </c>
    </row>
    <row r="2188" spans="1:28" s="228" customFormat="1" ht="20.399999999999999">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10"/>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1"/>
        <v>0</v>
      </c>
      <c r="AB2188" s="229" t="str">
        <f t="shared" si="312"/>
        <v/>
      </c>
    </row>
    <row r="2189" spans="1:28" s="228" customFormat="1" ht="20.399999999999999">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10"/>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1"/>
        <v>0</v>
      </c>
      <c r="AB2189" s="229" t="str">
        <f t="shared" si="312"/>
        <v/>
      </c>
    </row>
    <row r="2190" spans="1:28" s="228" customFormat="1" ht="20.399999999999999">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10"/>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1"/>
        <v>0</v>
      </c>
      <c r="AB2190" s="229" t="str">
        <f t="shared" si="312"/>
        <v/>
      </c>
    </row>
    <row r="2191" spans="1:28" s="228" customFormat="1" ht="20.399999999999999">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10"/>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1"/>
        <v>0</v>
      </c>
      <c r="AB2191" s="229" t="str">
        <f t="shared" si="312"/>
        <v/>
      </c>
    </row>
    <row r="2192" spans="1:28" s="228" customFormat="1" ht="20.399999999999999">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10"/>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1"/>
        <v>0</v>
      </c>
      <c r="AB2192" s="229" t="str">
        <f t="shared" si="312"/>
        <v/>
      </c>
    </row>
    <row r="2193" spans="1:28" s="228" customFormat="1" ht="20.399999999999999">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10"/>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1"/>
        <v>0</v>
      </c>
      <c r="AB2193" s="229" t="str">
        <f t="shared" si="312"/>
        <v/>
      </c>
    </row>
    <row r="2194" spans="1:28" s="228" customFormat="1" ht="20.399999999999999">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10"/>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1"/>
        <v>0</v>
      </c>
      <c r="AB2194" s="229" t="str">
        <f t="shared" si="312"/>
        <v/>
      </c>
    </row>
    <row r="2195" spans="1:28" s="228" customFormat="1" ht="20.399999999999999">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10"/>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1"/>
        <v>0</v>
      </c>
      <c r="AB2195" s="229" t="str">
        <f t="shared" si="312"/>
        <v/>
      </c>
    </row>
    <row r="2196" spans="1:28" s="228" customFormat="1" ht="20.399999999999999">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10"/>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1"/>
        <v>0</v>
      </c>
      <c r="AB2196" s="229" t="str">
        <f t="shared" si="312"/>
        <v/>
      </c>
    </row>
    <row r="2197" spans="1:28" s="228" customFormat="1" ht="20.399999999999999">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10"/>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1"/>
        <v>0</v>
      </c>
      <c r="AB2197" s="229" t="str">
        <f t="shared" si="312"/>
        <v/>
      </c>
    </row>
    <row r="2198" spans="1:28" s="228" customFormat="1" ht="20.399999999999999">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10"/>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1"/>
        <v>0</v>
      </c>
      <c r="AB2198" s="229" t="str">
        <f t="shared" si="312"/>
        <v/>
      </c>
    </row>
    <row r="2199" spans="1:28" s="228" customFormat="1" ht="20.399999999999999">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10"/>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1"/>
        <v>0</v>
      </c>
      <c r="AB2199" s="229" t="str">
        <f t="shared" si="312"/>
        <v/>
      </c>
    </row>
    <row r="2200" spans="1:28" s="228" customFormat="1" ht="20.399999999999999">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10"/>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1"/>
        <v>0</v>
      </c>
      <c r="AB2200" s="229" t="str">
        <f t="shared" si="312"/>
        <v/>
      </c>
    </row>
    <row r="2201" spans="1:28" s="228" customFormat="1" ht="20.399999999999999">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10"/>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1"/>
        <v>0</v>
      </c>
      <c r="AB2201" s="229" t="str">
        <f t="shared" si="312"/>
        <v/>
      </c>
    </row>
    <row r="2202" spans="1:28" s="228" customFormat="1" ht="20.399999999999999">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10"/>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1"/>
        <v>0</v>
      </c>
      <c r="AB2202" s="229" t="str">
        <f t="shared" si="312"/>
        <v/>
      </c>
    </row>
    <row r="2203" spans="1:28" s="228" customFormat="1" ht="20.399999999999999">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10"/>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1"/>
        <v>0</v>
      </c>
      <c r="AB2203" s="229" t="str">
        <f t="shared" si="312"/>
        <v/>
      </c>
    </row>
    <row r="2204" spans="1:28" s="228" customFormat="1" ht="20.399999999999999">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3">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4">IF(AND(C2204="Smelter not listed",OR(LEN(D2204)=0,LEN(E2204)=0)),1,0)</f>
        <v>0</v>
      </c>
      <c r="AB2204" s="229" t="str">
        <f t="shared" ref="AB2204:AB2234" si="315">B2204&amp;C2204</f>
        <v/>
      </c>
    </row>
    <row r="2205" spans="1:28" s="228" customFormat="1" ht="20.399999999999999">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3"/>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4"/>
        <v>0</v>
      </c>
      <c r="AB2205" s="229" t="str">
        <f t="shared" si="315"/>
        <v/>
      </c>
    </row>
    <row r="2206" spans="1:28" s="228" customFormat="1" ht="20.399999999999999">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3"/>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4"/>
        <v>0</v>
      </c>
      <c r="AB2206" s="229" t="str">
        <f t="shared" si="315"/>
        <v/>
      </c>
    </row>
    <row r="2207" spans="1:28" s="228" customFormat="1" ht="20.399999999999999">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3"/>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4"/>
        <v>0</v>
      </c>
      <c r="AB2207" s="229" t="str">
        <f t="shared" si="315"/>
        <v/>
      </c>
    </row>
    <row r="2208" spans="1:28" s="228" customFormat="1" ht="20.399999999999999">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3"/>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4"/>
        <v>0</v>
      </c>
      <c r="AB2208" s="229" t="str">
        <f t="shared" si="315"/>
        <v/>
      </c>
    </row>
    <row r="2209" spans="1:28" s="228" customFormat="1" ht="20.399999999999999">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3"/>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4"/>
        <v>0</v>
      </c>
      <c r="AB2209" s="229" t="str">
        <f t="shared" si="315"/>
        <v/>
      </c>
    </row>
    <row r="2210" spans="1:28" s="228" customFormat="1" ht="20.399999999999999">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3"/>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4"/>
        <v>0</v>
      </c>
      <c r="AB2210" s="229" t="str">
        <f t="shared" si="315"/>
        <v/>
      </c>
    </row>
    <row r="2211" spans="1:28" s="228" customFormat="1" ht="20.399999999999999">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3"/>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4"/>
        <v>0</v>
      </c>
      <c r="AB2211" s="229" t="str">
        <f t="shared" si="315"/>
        <v/>
      </c>
    </row>
    <row r="2212" spans="1:28" s="228" customFormat="1" ht="20.399999999999999">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3"/>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4"/>
        <v>0</v>
      </c>
      <c r="AB2212" s="229" t="str">
        <f t="shared" si="315"/>
        <v/>
      </c>
    </row>
    <row r="2213" spans="1:28" s="228" customFormat="1" ht="20.399999999999999">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3"/>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4"/>
        <v>0</v>
      </c>
      <c r="AB2213" s="229" t="str">
        <f t="shared" si="315"/>
        <v/>
      </c>
    </row>
    <row r="2214" spans="1:28" s="228" customFormat="1" ht="20.399999999999999">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3"/>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4"/>
        <v>0</v>
      </c>
      <c r="AB2214" s="229" t="str">
        <f t="shared" si="315"/>
        <v/>
      </c>
    </row>
    <row r="2215" spans="1:28" s="228" customFormat="1" ht="20.399999999999999">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3"/>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4"/>
        <v>0</v>
      </c>
      <c r="AB2215" s="229" t="str">
        <f t="shared" si="315"/>
        <v/>
      </c>
    </row>
    <row r="2216" spans="1:28" s="228" customFormat="1" ht="20.399999999999999">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3"/>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4"/>
        <v>0</v>
      </c>
      <c r="AB2216" s="229" t="str">
        <f t="shared" si="315"/>
        <v/>
      </c>
    </row>
    <row r="2217" spans="1:28" s="228" customFormat="1" ht="20.399999999999999">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3"/>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4"/>
        <v>0</v>
      </c>
      <c r="AB2217" s="229" t="str">
        <f t="shared" si="315"/>
        <v/>
      </c>
    </row>
    <row r="2218" spans="1:28" s="228" customFormat="1" ht="20.399999999999999">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3"/>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4"/>
        <v>0</v>
      </c>
      <c r="AB2218" s="229" t="str">
        <f t="shared" si="315"/>
        <v/>
      </c>
    </row>
    <row r="2219" spans="1:28" s="228" customFormat="1" ht="20.399999999999999">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3"/>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4"/>
        <v>0</v>
      </c>
      <c r="AB2219" s="229" t="str">
        <f t="shared" si="315"/>
        <v/>
      </c>
    </row>
    <row r="2220" spans="1:28" s="228" customFormat="1" ht="20.399999999999999">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3"/>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4"/>
        <v>0</v>
      </c>
      <c r="AB2220" s="229" t="str">
        <f t="shared" si="315"/>
        <v/>
      </c>
    </row>
    <row r="2221" spans="1:28" s="228" customFormat="1" ht="20.399999999999999">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3"/>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4"/>
        <v>0</v>
      </c>
      <c r="AB2221" s="229" t="str">
        <f t="shared" si="315"/>
        <v/>
      </c>
    </row>
    <row r="2222" spans="1:28" s="228" customFormat="1" ht="20.399999999999999">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3"/>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4"/>
        <v>0</v>
      </c>
      <c r="AB2222" s="229" t="str">
        <f t="shared" si="315"/>
        <v/>
      </c>
    </row>
    <row r="2223" spans="1:28" s="228" customFormat="1" ht="20.399999999999999">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3"/>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4"/>
        <v>0</v>
      </c>
      <c r="AB2223" s="229" t="str">
        <f t="shared" si="315"/>
        <v/>
      </c>
    </row>
    <row r="2224" spans="1:28" s="228" customFormat="1" ht="20.399999999999999">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3"/>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4"/>
        <v>0</v>
      </c>
      <c r="AB2224" s="229" t="str">
        <f t="shared" si="315"/>
        <v/>
      </c>
    </row>
    <row r="2225" spans="1:28" s="228" customFormat="1" ht="20.399999999999999">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3"/>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4"/>
        <v>0</v>
      </c>
      <c r="AB2225" s="229" t="str">
        <f t="shared" si="315"/>
        <v/>
      </c>
    </row>
    <row r="2226" spans="1:28" s="228" customFormat="1" ht="20.399999999999999">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3"/>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4"/>
        <v>0</v>
      </c>
      <c r="AB2226" s="229" t="str">
        <f t="shared" si="315"/>
        <v/>
      </c>
    </row>
    <row r="2227" spans="1:28" s="228" customFormat="1" ht="20.399999999999999">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3"/>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4"/>
        <v>0</v>
      </c>
      <c r="AB2227" s="229" t="str">
        <f t="shared" si="315"/>
        <v/>
      </c>
    </row>
    <row r="2228" spans="1:28" s="228" customFormat="1" ht="20.399999999999999">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3"/>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4"/>
        <v>0</v>
      </c>
      <c r="AB2228" s="229" t="str">
        <f t="shared" si="315"/>
        <v/>
      </c>
    </row>
    <row r="2229" spans="1:28" s="228" customFormat="1" ht="20.399999999999999">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3"/>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4"/>
        <v>0</v>
      </c>
      <c r="AB2229" s="229" t="str">
        <f t="shared" si="315"/>
        <v/>
      </c>
    </row>
    <row r="2230" spans="1:28" s="228" customFormat="1" ht="20.399999999999999">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3"/>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4"/>
        <v>0</v>
      </c>
      <c r="AB2230" s="229" t="str">
        <f t="shared" si="315"/>
        <v/>
      </c>
    </row>
    <row r="2231" spans="1:28" s="228" customFormat="1" ht="20.399999999999999">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3"/>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4"/>
        <v>0</v>
      </c>
      <c r="AB2231" s="229" t="str">
        <f t="shared" si="315"/>
        <v/>
      </c>
    </row>
    <row r="2232" spans="1:28" s="228" customFormat="1" ht="20.399999999999999">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3"/>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4"/>
        <v>0</v>
      </c>
      <c r="AB2232" s="229" t="str">
        <f t="shared" si="315"/>
        <v/>
      </c>
    </row>
    <row r="2233" spans="1:28" s="228" customFormat="1" ht="20.399999999999999">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3"/>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4"/>
        <v>0</v>
      </c>
      <c r="AB2233" s="229" t="str">
        <f t="shared" si="315"/>
        <v/>
      </c>
    </row>
    <row r="2234" spans="1:28" s="228" customFormat="1" ht="20.399999999999999">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3"/>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4"/>
        <v>0</v>
      </c>
      <c r="AB2234" s="229" t="str">
        <f t="shared" si="315"/>
        <v/>
      </c>
    </row>
    <row r="2235" spans="1:28" s="228" customFormat="1" ht="20.399999999999999">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6">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7">IF(AND(C2235="Smelter not listed",OR(LEN(D2235)=0,LEN(E2235)=0)),1,0)</f>
        <v>0</v>
      </c>
      <c r="AB2235" s="229" t="str">
        <f t="shared" ref="AB2235" si="318">B2235&amp;C2235</f>
        <v/>
      </c>
    </row>
    <row r="2236" spans="1:28" s="228" customFormat="1" ht="20.399999999999999">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9">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20">IF(AND(C2236="Smelter not listed",OR(LEN(D2236)=0,LEN(E2236)=0)),1,0)</f>
        <v>0</v>
      </c>
      <c r="AB2236" s="229" t="str">
        <f t="shared" ref="AB2236:AB2267" si="321">B2236&amp;C2236</f>
        <v/>
      </c>
    </row>
    <row r="2237" spans="1:28" s="228" customFormat="1" ht="20.399999999999999">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9"/>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20"/>
        <v>0</v>
      </c>
      <c r="AB2237" s="229" t="str">
        <f t="shared" si="321"/>
        <v/>
      </c>
    </row>
    <row r="2238" spans="1:28" s="228" customFormat="1" ht="20.399999999999999">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9"/>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20"/>
        <v>0</v>
      </c>
      <c r="AB2238" s="229" t="str">
        <f t="shared" si="321"/>
        <v/>
      </c>
    </row>
    <row r="2239" spans="1:28" s="228" customFormat="1" ht="20.399999999999999">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9"/>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20"/>
        <v>0</v>
      </c>
      <c r="AB2239" s="229" t="str">
        <f t="shared" si="321"/>
        <v/>
      </c>
    </row>
    <row r="2240" spans="1:28" s="228" customFormat="1" ht="20.399999999999999">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9"/>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20"/>
        <v>0</v>
      </c>
      <c r="AB2240" s="229" t="str">
        <f t="shared" si="321"/>
        <v/>
      </c>
    </row>
    <row r="2241" spans="1:28" s="228" customFormat="1" ht="20.399999999999999">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9"/>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20"/>
        <v>0</v>
      </c>
      <c r="AB2241" s="229" t="str">
        <f t="shared" si="321"/>
        <v/>
      </c>
    </row>
    <row r="2242" spans="1:28" s="228" customFormat="1" ht="20.399999999999999">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9"/>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20"/>
        <v>0</v>
      </c>
      <c r="AB2242" s="229" t="str">
        <f t="shared" si="321"/>
        <v/>
      </c>
    </row>
    <row r="2243" spans="1:28" s="228" customFormat="1" ht="20.399999999999999">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9"/>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20"/>
        <v>0</v>
      </c>
      <c r="AB2243" s="229" t="str">
        <f t="shared" si="321"/>
        <v/>
      </c>
    </row>
    <row r="2244" spans="1:28" s="228" customFormat="1" ht="20.399999999999999">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9"/>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20"/>
        <v>0</v>
      </c>
      <c r="AB2244" s="229" t="str">
        <f t="shared" si="321"/>
        <v/>
      </c>
    </row>
    <row r="2245" spans="1:28" s="228" customFormat="1" ht="20.399999999999999">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9"/>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20"/>
        <v>0</v>
      </c>
      <c r="AB2245" s="229" t="str">
        <f t="shared" si="321"/>
        <v/>
      </c>
    </row>
    <row r="2246" spans="1:28" s="228" customFormat="1" ht="20.399999999999999">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9"/>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20"/>
        <v>0</v>
      </c>
      <c r="AB2246" s="229" t="str">
        <f t="shared" si="321"/>
        <v/>
      </c>
    </row>
    <row r="2247" spans="1:28" s="228" customFormat="1" ht="20.399999999999999">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9"/>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20"/>
        <v>0</v>
      </c>
      <c r="AB2247" s="229" t="str">
        <f t="shared" si="321"/>
        <v/>
      </c>
    </row>
    <row r="2248" spans="1:28" s="228" customFormat="1" ht="20.399999999999999">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9"/>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20"/>
        <v>0</v>
      </c>
      <c r="AB2248" s="229" t="str">
        <f t="shared" si="321"/>
        <v/>
      </c>
    </row>
    <row r="2249" spans="1:28" s="228" customFormat="1" ht="20.399999999999999">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9"/>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20"/>
        <v>0</v>
      </c>
      <c r="AB2249" s="229" t="str">
        <f t="shared" si="321"/>
        <v/>
      </c>
    </row>
    <row r="2250" spans="1:28" s="228" customFormat="1" ht="20.399999999999999">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9"/>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20"/>
        <v>0</v>
      </c>
      <c r="AB2250" s="229" t="str">
        <f t="shared" si="321"/>
        <v/>
      </c>
    </row>
    <row r="2251" spans="1:28" s="228" customFormat="1" ht="20.399999999999999">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9"/>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20"/>
        <v>0</v>
      </c>
      <c r="AB2251" s="229" t="str">
        <f t="shared" si="321"/>
        <v/>
      </c>
    </row>
    <row r="2252" spans="1:28" s="228" customFormat="1" ht="20.399999999999999">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9"/>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20"/>
        <v>0</v>
      </c>
      <c r="AB2252" s="229" t="str">
        <f t="shared" si="321"/>
        <v/>
      </c>
    </row>
    <row r="2253" spans="1:28" s="228" customFormat="1" ht="20.399999999999999">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9"/>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20"/>
        <v>0</v>
      </c>
      <c r="AB2253" s="229" t="str">
        <f t="shared" si="321"/>
        <v/>
      </c>
    </row>
    <row r="2254" spans="1:28" s="228" customFormat="1" ht="20.399999999999999">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9"/>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20"/>
        <v>0</v>
      </c>
      <c r="AB2254" s="229" t="str">
        <f t="shared" si="321"/>
        <v/>
      </c>
    </row>
    <row r="2255" spans="1:28" s="228" customFormat="1" ht="20.399999999999999">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9"/>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20"/>
        <v>0</v>
      </c>
      <c r="AB2255" s="229" t="str">
        <f t="shared" si="321"/>
        <v/>
      </c>
    </row>
    <row r="2256" spans="1:28" s="228" customFormat="1" ht="20.399999999999999">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9"/>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20"/>
        <v>0</v>
      </c>
      <c r="AB2256" s="229" t="str">
        <f t="shared" si="321"/>
        <v/>
      </c>
    </row>
    <row r="2257" spans="1:28" s="228" customFormat="1" ht="20.399999999999999">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9"/>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20"/>
        <v>0</v>
      </c>
      <c r="AB2257" s="229" t="str">
        <f t="shared" si="321"/>
        <v/>
      </c>
    </row>
    <row r="2258" spans="1:28" s="228" customFormat="1" ht="20.399999999999999">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9"/>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20"/>
        <v>0</v>
      </c>
      <c r="AB2258" s="229" t="str">
        <f t="shared" si="321"/>
        <v/>
      </c>
    </row>
    <row r="2259" spans="1:28" s="228" customFormat="1" ht="20.399999999999999">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9"/>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20"/>
        <v>0</v>
      </c>
      <c r="AB2259" s="229" t="str">
        <f t="shared" si="321"/>
        <v/>
      </c>
    </row>
    <row r="2260" spans="1:28" s="228" customFormat="1" ht="20.399999999999999">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9"/>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20"/>
        <v>0</v>
      </c>
      <c r="AB2260" s="229" t="str">
        <f t="shared" si="321"/>
        <v/>
      </c>
    </row>
    <row r="2261" spans="1:28" s="228" customFormat="1" ht="20.399999999999999">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9"/>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20"/>
        <v>0</v>
      </c>
      <c r="AB2261" s="229" t="str">
        <f t="shared" si="321"/>
        <v/>
      </c>
    </row>
    <row r="2262" spans="1:28" s="228" customFormat="1" ht="20.399999999999999">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9"/>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20"/>
        <v>0</v>
      </c>
      <c r="AB2262" s="229" t="str">
        <f t="shared" si="321"/>
        <v/>
      </c>
    </row>
    <row r="2263" spans="1:28" s="228" customFormat="1" ht="20.399999999999999">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9"/>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20"/>
        <v>0</v>
      </c>
      <c r="AB2263" s="229" t="str">
        <f t="shared" si="321"/>
        <v/>
      </c>
    </row>
    <row r="2264" spans="1:28" s="228" customFormat="1" ht="20.399999999999999">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9"/>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20"/>
        <v>0</v>
      </c>
      <c r="AB2264" s="229" t="str">
        <f t="shared" si="321"/>
        <v/>
      </c>
    </row>
    <row r="2265" spans="1:28" s="228" customFormat="1" ht="20.399999999999999">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9"/>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20"/>
        <v>0</v>
      </c>
      <c r="AB2265" s="229" t="str">
        <f t="shared" si="321"/>
        <v/>
      </c>
    </row>
    <row r="2266" spans="1:28" s="228" customFormat="1" ht="20.399999999999999">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9"/>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20"/>
        <v>0</v>
      </c>
      <c r="AB2266" s="229" t="str">
        <f t="shared" si="321"/>
        <v/>
      </c>
    </row>
    <row r="2267" spans="1:28" s="228" customFormat="1" ht="20.399999999999999">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9"/>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20"/>
        <v>0</v>
      </c>
      <c r="AB2267" s="229" t="str">
        <f t="shared" si="321"/>
        <v/>
      </c>
    </row>
    <row r="2268" spans="1:28" s="228" customFormat="1" ht="20.399999999999999">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2">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3">IF(AND(C2268="Smelter not listed",OR(LEN(D2268)=0,LEN(E2268)=0)),1,0)</f>
        <v>0</v>
      </c>
      <c r="AB2268" s="229" t="str">
        <f t="shared" ref="AB2268:AB2298" si="324">B2268&amp;C2268</f>
        <v/>
      </c>
    </row>
    <row r="2269" spans="1:28" s="228" customFormat="1" ht="20.399999999999999">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2"/>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3"/>
        <v>0</v>
      </c>
      <c r="AB2269" s="229" t="str">
        <f t="shared" si="324"/>
        <v/>
      </c>
    </row>
    <row r="2270" spans="1:28" s="228" customFormat="1" ht="20.399999999999999">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2"/>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3"/>
        <v>0</v>
      </c>
      <c r="AB2270" s="229" t="str">
        <f t="shared" si="324"/>
        <v/>
      </c>
    </row>
    <row r="2271" spans="1:28" s="228" customFormat="1" ht="20.399999999999999">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2"/>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3"/>
        <v>0</v>
      </c>
      <c r="AB2271" s="229" t="str">
        <f t="shared" si="324"/>
        <v/>
      </c>
    </row>
    <row r="2272" spans="1:28" s="228" customFormat="1" ht="20.399999999999999">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2"/>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3"/>
        <v>0</v>
      </c>
      <c r="AB2272" s="229" t="str">
        <f t="shared" si="324"/>
        <v/>
      </c>
    </row>
    <row r="2273" spans="1:28" s="228" customFormat="1" ht="20.399999999999999">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2"/>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3"/>
        <v>0</v>
      </c>
      <c r="AB2273" s="229" t="str">
        <f t="shared" si="324"/>
        <v/>
      </c>
    </row>
    <row r="2274" spans="1:28" s="228" customFormat="1" ht="20.399999999999999">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2"/>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3"/>
        <v>0</v>
      </c>
      <c r="AB2274" s="229" t="str">
        <f t="shared" si="324"/>
        <v/>
      </c>
    </row>
    <row r="2275" spans="1:28" s="228" customFormat="1" ht="20.399999999999999">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2"/>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3"/>
        <v>0</v>
      </c>
      <c r="AB2275" s="229" t="str">
        <f t="shared" si="324"/>
        <v/>
      </c>
    </row>
    <row r="2276" spans="1:28" s="228" customFormat="1" ht="20.399999999999999">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2"/>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3"/>
        <v>0</v>
      </c>
      <c r="AB2276" s="229" t="str">
        <f t="shared" si="324"/>
        <v/>
      </c>
    </row>
    <row r="2277" spans="1:28" s="228" customFormat="1" ht="20.399999999999999">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2"/>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3"/>
        <v>0</v>
      </c>
      <c r="AB2277" s="229" t="str">
        <f t="shared" si="324"/>
        <v/>
      </c>
    </row>
    <row r="2278" spans="1:28" s="228" customFormat="1" ht="20.399999999999999">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2"/>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3"/>
        <v>0</v>
      </c>
      <c r="AB2278" s="229" t="str">
        <f t="shared" si="324"/>
        <v/>
      </c>
    </row>
    <row r="2279" spans="1:28" s="228" customFormat="1" ht="20.399999999999999">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2"/>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3"/>
        <v>0</v>
      </c>
      <c r="AB2279" s="229" t="str">
        <f t="shared" si="324"/>
        <v/>
      </c>
    </row>
    <row r="2280" spans="1:28" s="228" customFormat="1" ht="20.399999999999999">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2"/>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3"/>
        <v>0</v>
      </c>
      <c r="AB2280" s="229" t="str">
        <f t="shared" si="324"/>
        <v/>
      </c>
    </row>
    <row r="2281" spans="1:28" s="228" customFormat="1" ht="20.399999999999999">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2"/>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3"/>
        <v>0</v>
      </c>
      <c r="AB2281" s="229" t="str">
        <f t="shared" si="324"/>
        <v/>
      </c>
    </row>
    <row r="2282" spans="1:28" s="228" customFormat="1" ht="20.399999999999999">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2"/>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3"/>
        <v>0</v>
      </c>
      <c r="AB2282" s="229" t="str">
        <f t="shared" si="324"/>
        <v/>
      </c>
    </row>
    <row r="2283" spans="1:28" s="228" customFormat="1" ht="20.399999999999999">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2"/>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3"/>
        <v>0</v>
      </c>
      <c r="AB2283" s="229" t="str">
        <f t="shared" si="324"/>
        <v/>
      </c>
    </row>
    <row r="2284" spans="1:28" s="228" customFormat="1" ht="20.399999999999999">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2"/>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3"/>
        <v>0</v>
      </c>
      <c r="AB2284" s="229" t="str">
        <f t="shared" si="324"/>
        <v/>
      </c>
    </row>
    <row r="2285" spans="1:28" s="228" customFormat="1" ht="20.399999999999999">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2"/>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3"/>
        <v>0</v>
      </c>
      <c r="AB2285" s="229" t="str">
        <f t="shared" si="324"/>
        <v/>
      </c>
    </row>
    <row r="2286" spans="1:28" s="228" customFormat="1" ht="20.399999999999999">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2"/>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3"/>
        <v>0</v>
      </c>
      <c r="AB2286" s="229" t="str">
        <f t="shared" si="324"/>
        <v/>
      </c>
    </row>
    <row r="2287" spans="1:28" s="228" customFormat="1" ht="20.399999999999999">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2"/>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3"/>
        <v>0</v>
      </c>
      <c r="AB2287" s="229" t="str">
        <f t="shared" si="324"/>
        <v/>
      </c>
    </row>
    <row r="2288" spans="1:28" s="228" customFormat="1" ht="20.399999999999999">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2"/>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3"/>
        <v>0</v>
      </c>
      <c r="AB2288" s="229" t="str">
        <f t="shared" si="324"/>
        <v/>
      </c>
    </row>
    <row r="2289" spans="1:28" s="228" customFormat="1" ht="20.399999999999999">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2"/>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3"/>
        <v>0</v>
      </c>
      <c r="AB2289" s="229" t="str">
        <f t="shared" si="324"/>
        <v/>
      </c>
    </row>
    <row r="2290" spans="1:28" s="228" customFormat="1" ht="20.399999999999999">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2"/>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3"/>
        <v>0</v>
      </c>
      <c r="AB2290" s="229" t="str">
        <f t="shared" si="324"/>
        <v/>
      </c>
    </row>
    <row r="2291" spans="1:28" s="228" customFormat="1" ht="20.399999999999999">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2"/>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3"/>
        <v>0</v>
      </c>
      <c r="AB2291" s="229" t="str">
        <f t="shared" si="324"/>
        <v/>
      </c>
    </row>
    <row r="2292" spans="1:28" s="228" customFormat="1" ht="20.399999999999999">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2"/>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3"/>
        <v>0</v>
      </c>
      <c r="AB2292" s="229" t="str">
        <f t="shared" si="324"/>
        <v/>
      </c>
    </row>
    <row r="2293" spans="1:28" s="228" customFormat="1" ht="20.399999999999999">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2"/>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3"/>
        <v>0</v>
      </c>
      <c r="AB2293" s="229" t="str">
        <f t="shared" si="324"/>
        <v/>
      </c>
    </row>
    <row r="2294" spans="1:28" s="228" customFormat="1" ht="20.399999999999999">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2"/>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3"/>
        <v>0</v>
      </c>
      <c r="AB2294" s="229" t="str">
        <f t="shared" si="324"/>
        <v/>
      </c>
    </row>
    <row r="2295" spans="1:28" s="228" customFormat="1" ht="20.399999999999999">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2"/>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3"/>
        <v>0</v>
      </c>
      <c r="AB2295" s="229" t="str">
        <f t="shared" si="324"/>
        <v/>
      </c>
    </row>
    <row r="2296" spans="1:28" s="228" customFormat="1" ht="20.399999999999999">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2"/>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3"/>
        <v>0</v>
      </c>
      <c r="AB2296" s="229" t="str">
        <f t="shared" si="324"/>
        <v/>
      </c>
    </row>
    <row r="2297" spans="1:28" s="228" customFormat="1" ht="20.399999999999999">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2"/>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3"/>
        <v>0</v>
      </c>
      <c r="AB2297" s="229" t="str">
        <f t="shared" si="324"/>
        <v/>
      </c>
    </row>
    <row r="2298" spans="1:28" s="228" customFormat="1" ht="20.399999999999999">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2"/>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3"/>
        <v>0</v>
      </c>
      <c r="AB2298" s="229" t="str">
        <f t="shared" si="324"/>
        <v/>
      </c>
    </row>
    <row r="2299" spans="1:28" s="228" customFormat="1" ht="20.399999999999999">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5">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6">IF(AND(C2299="Smelter not listed",OR(LEN(D2299)=0,LEN(E2299)=0)),1,0)</f>
        <v>0</v>
      </c>
      <c r="AB2299" s="229" t="str">
        <f t="shared" ref="AB2299" si="327">B2299&amp;C2299</f>
        <v/>
      </c>
    </row>
    <row r="2300" spans="1:28" s="228" customFormat="1" ht="20.399999999999999">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8">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9">IF(AND(C2300="Smelter not listed",OR(LEN(D2300)=0,LEN(E2300)=0)),1,0)</f>
        <v>0</v>
      </c>
      <c r="AB2300" s="229" t="str">
        <f t="shared" ref="AB2300:AB2331" si="330">B2300&amp;C2300</f>
        <v/>
      </c>
    </row>
    <row r="2301" spans="1:28" s="228" customFormat="1" ht="20.399999999999999">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8"/>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9"/>
        <v>0</v>
      </c>
      <c r="AB2301" s="229" t="str">
        <f t="shared" si="330"/>
        <v/>
      </c>
    </row>
    <row r="2302" spans="1:28" s="228" customFormat="1" ht="20.399999999999999">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8"/>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9"/>
        <v>0</v>
      </c>
      <c r="AB2302" s="229" t="str">
        <f t="shared" si="330"/>
        <v/>
      </c>
    </row>
    <row r="2303" spans="1:28" s="228" customFormat="1" ht="20.399999999999999">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8"/>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9"/>
        <v>0</v>
      </c>
      <c r="AB2303" s="229" t="str">
        <f t="shared" si="330"/>
        <v/>
      </c>
    </row>
    <row r="2304" spans="1:28" s="228" customFormat="1" ht="20.399999999999999">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8"/>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9"/>
        <v>0</v>
      </c>
      <c r="AB2304" s="229" t="str">
        <f t="shared" si="330"/>
        <v/>
      </c>
    </row>
    <row r="2305" spans="1:28" s="228" customFormat="1" ht="20.399999999999999">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8"/>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9"/>
        <v>0</v>
      </c>
      <c r="AB2305" s="229" t="str">
        <f t="shared" si="330"/>
        <v/>
      </c>
    </row>
    <row r="2306" spans="1:28" s="228" customFormat="1" ht="20.399999999999999">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8"/>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9"/>
        <v>0</v>
      </c>
      <c r="AB2306" s="229" t="str">
        <f t="shared" si="330"/>
        <v/>
      </c>
    </row>
    <row r="2307" spans="1:28" s="228" customFormat="1" ht="20.399999999999999">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8"/>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9"/>
        <v>0</v>
      </c>
      <c r="AB2307" s="229" t="str">
        <f t="shared" si="330"/>
        <v/>
      </c>
    </row>
    <row r="2308" spans="1:28" s="228" customFormat="1" ht="20.399999999999999">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8"/>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9"/>
        <v>0</v>
      </c>
      <c r="AB2308" s="229" t="str">
        <f t="shared" si="330"/>
        <v/>
      </c>
    </row>
    <row r="2309" spans="1:28" s="228" customFormat="1" ht="20.399999999999999">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8"/>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9"/>
        <v>0</v>
      </c>
      <c r="AB2309" s="229" t="str">
        <f t="shared" si="330"/>
        <v/>
      </c>
    </row>
    <row r="2310" spans="1:28" s="228" customFormat="1" ht="20.399999999999999">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8"/>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9"/>
        <v>0</v>
      </c>
      <c r="AB2310" s="229" t="str">
        <f t="shared" si="330"/>
        <v/>
      </c>
    </row>
    <row r="2311" spans="1:28" s="228" customFormat="1" ht="20.399999999999999">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8"/>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9"/>
        <v>0</v>
      </c>
      <c r="AB2311" s="229" t="str">
        <f t="shared" si="330"/>
        <v/>
      </c>
    </row>
    <row r="2312" spans="1:28" s="228" customFormat="1" ht="20.399999999999999">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8"/>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9"/>
        <v>0</v>
      </c>
      <c r="AB2312" s="229" t="str">
        <f t="shared" si="330"/>
        <v/>
      </c>
    </row>
    <row r="2313" spans="1:28" s="228" customFormat="1" ht="20.399999999999999">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8"/>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9"/>
        <v>0</v>
      </c>
      <c r="AB2313" s="229" t="str">
        <f t="shared" si="330"/>
        <v/>
      </c>
    </row>
    <row r="2314" spans="1:28" s="228" customFormat="1" ht="20.399999999999999">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8"/>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9"/>
        <v>0</v>
      </c>
      <c r="AB2314" s="229" t="str">
        <f t="shared" si="330"/>
        <v/>
      </c>
    </row>
    <row r="2315" spans="1:28" s="228" customFormat="1" ht="20.399999999999999">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8"/>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9"/>
        <v>0</v>
      </c>
      <c r="AB2315" s="229" t="str">
        <f t="shared" si="330"/>
        <v/>
      </c>
    </row>
    <row r="2316" spans="1:28" s="228" customFormat="1" ht="20.399999999999999">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8"/>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9"/>
        <v>0</v>
      </c>
      <c r="AB2316" s="229" t="str">
        <f t="shared" si="330"/>
        <v/>
      </c>
    </row>
    <row r="2317" spans="1:28" s="228" customFormat="1" ht="20.399999999999999">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8"/>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9"/>
        <v>0</v>
      </c>
      <c r="AB2317" s="229" t="str">
        <f t="shared" si="330"/>
        <v/>
      </c>
    </row>
    <row r="2318" spans="1:28" s="228" customFormat="1" ht="20.399999999999999">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8"/>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9"/>
        <v>0</v>
      </c>
      <c r="AB2318" s="229" t="str">
        <f t="shared" si="330"/>
        <v/>
      </c>
    </row>
    <row r="2319" spans="1:28" s="228" customFormat="1" ht="20.399999999999999">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8"/>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9"/>
        <v>0</v>
      </c>
      <c r="AB2319" s="229" t="str">
        <f t="shared" si="330"/>
        <v/>
      </c>
    </row>
    <row r="2320" spans="1:28" s="228" customFormat="1" ht="20.399999999999999">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8"/>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9"/>
        <v>0</v>
      </c>
      <c r="AB2320" s="229" t="str">
        <f t="shared" si="330"/>
        <v/>
      </c>
    </row>
    <row r="2321" spans="1:28" s="228" customFormat="1" ht="20.399999999999999">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8"/>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9"/>
        <v>0</v>
      </c>
      <c r="AB2321" s="229" t="str">
        <f t="shared" si="330"/>
        <v/>
      </c>
    </row>
    <row r="2322" spans="1:28" s="228" customFormat="1" ht="20.399999999999999">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8"/>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9"/>
        <v>0</v>
      </c>
      <c r="AB2322" s="229" t="str">
        <f t="shared" si="330"/>
        <v/>
      </c>
    </row>
    <row r="2323" spans="1:28" s="228" customFormat="1" ht="20.399999999999999">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8"/>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9"/>
        <v>0</v>
      </c>
      <c r="AB2323" s="229" t="str">
        <f t="shared" si="330"/>
        <v/>
      </c>
    </row>
    <row r="2324" spans="1:28" s="228" customFormat="1" ht="20.399999999999999">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8"/>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9"/>
        <v>0</v>
      </c>
      <c r="AB2324" s="229" t="str">
        <f t="shared" si="330"/>
        <v/>
      </c>
    </row>
    <row r="2325" spans="1:28" s="228" customFormat="1" ht="20.399999999999999">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8"/>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9"/>
        <v>0</v>
      </c>
      <c r="AB2325" s="229" t="str">
        <f t="shared" si="330"/>
        <v/>
      </c>
    </row>
    <row r="2326" spans="1:28" s="228" customFormat="1" ht="20.399999999999999">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8"/>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9"/>
        <v>0</v>
      </c>
      <c r="AB2326" s="229" t="str">
        <f t="shared" si="330"/>
        <v/>
      </c>
    </row>
    <row r="2327" spans="1:28" s="228" customFormat="1" ht="20.399999999999999">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8"/>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9"/>
        <v>0</v>
      </c>
      <c r="AB2327" s="229" t="str">
        <f t="shared" si="330"/>
        <v/>
      </c>
    </row>
    <row r="2328" spans="1:28" s="228" customFormat="1" ht="20.399999999999999">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8"/>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9"/>
        <v>0</v>
      </c>
      <c r="AB2328" s="229" t="str">
        <f t="shared" si="330"/>
        <v/>
      </c>
    </row>
    <row r="2329" spans="1:28" s="228" customFormat="1" ht="20.399999999999999">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8"/>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9"/>
        <v>0</v>
      </c>
      <c r="AB2329" s="229" t="str">
        <f t="shared" si="330"/>
        <v/>
      </c>
    </row>
    <row r="2330" spans="1:28" s="228" customFormat="1" ht="20.399999999999999">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8"/>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9"/>
        <v>0</v>
      </c>
      <c r="AB2330" s="229" t="str">
        <f t="shared" si="330"/>
        <v/>
      </c>
    </row>
    <row r="2331" spans="1:28" s="228" customFormat="1" ht="20.399999999999999">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8"/>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9"/>
        <v>0</v>
      </c>
      <c r="AB2331" s="229" t="str">
        <f t="shared" si="330"/>
        <v/>
      </c>
    </row>
    <row r="2332" spans="1:28" s="228" customFormat="1" ht="20.399999999999999">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1">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2">IF(AND(C2332="Smelter not listed",OR(LEN(D2332)=0,LEN(E2332)=0)),1,0)</f>
        <v>0</v>
      </c>
      <c r="AB2332" s="229" t="str">
        <f t="shared" ref="AB2332:AB2362" si="333">B2332&amp;C2332</f>
        <v/>
      </c>
    </row>
    <row r="2333" spans="1:28" s="228" customFormat="1" ht="20.399999999999999">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1"/>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2"/>
        <v>0</v>
      </c>
      <c r="AB2333" s="229" t="str">
        <f t="shared" si="333"/>
        <v/>
      </c>
    </row>
    <row r="2334" spans="1:28" s="228" customFormat="1" ht="20.399999999999999">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1"/>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2"/>
        <v>0</v>
      </c>
      <c r="AB2334" s="229" t="str">
        <f t="shared" si="333"/>
        <v/>
      </c>
    </row>
    <row r="2335" spans="1:28" s="228" customFormat="1" ht="20.399999999999999">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1"/>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2"/>
        <v>0</v>
      </c>
      <c r="AB2335" s="229" t="str">
        <f t="shared" si="333"/>
        <v/>
      </c>
    </row>
    <row r="2336" spans="1:28" s="228" customFormat="1" ht="20.399999999999999">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1"/>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2"/>
        <v>0</v>
      </c>
      <c r="AB2336" s="229" t="str">
        <f t="shared" si="333"/>
        <v/>
      </c>
    </row>
    <row r="2337" spans="1:28" s="228" customFormat="1" ht="20.399999999999999">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1"/>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2"/>
        <v>0</v>
      </c>
      <c r="AB2337" s="229" t="str">
        <f t="shared" si="333"/>
        <v/>
      </c>
    </row>
    <row r="2338" spans="1:28" s="228" customFormat="1" ht="20.399999999999999">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1"/>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2"/>
        <v>0</v>
      </c>
      <c r="AB2338" s="229" t="str">
        <f t="shared" si="333"/>
        <v/>
      </c>
    </row>
    <row r="2339" spans="1:28" s="228" customFormat="1" ht="20.399999999999999">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1"/>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2"/>
        <v>0</v>
      </c>
      <c r="AB2339" s="229" t="str">
        <f t="shared" si="333"/>
        <v/>
      </c>
    </row>
    <row r="2340" spans="1:28" s="228" customFormat="1" ht="20.399999999999999">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1"/>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2"/>
        <v>0</v>
      </c>
      <c r="AB2340" s="229" t="str">
        <f t="shared" si="333"/>
        <v/>
      </c>
    </row>
    <row r="2341" spans="1:28" s="228" customFormat="1" ht="20.399999999999999">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1"/>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2"/>
        <v>0</v>
      </c>
      <c r="AB2341" s="229" t="str">
        <f t="shared" si="333"/>
        <v/>
      </c>
    </row>
    <row r="2342" spans="1:28" s="228" customFormat="1" ht="20.399999999999999">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1"/>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2"/>
        <v>0</v>
      </c>
      <c r="AB2342" s="229" t="str">
        <f t="shared" si="333"/>
        <v/>
      </c>
    </row>
    <row r="2343" spans="1:28" s="228" customFormat="1" ht="20.399999999999999">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1"/>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2"/>
        <v>0</v>
      </c>
      <c r="AB2343" s="229" t="str">
        <f t="shared" si="333"/>
        <v/>
      </c>
    </row>
    <row r="2344" spans="1:28" s="228" customFormat="1" ht="20.399999999999999">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1"/>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2"/>
        <v>0</v>
      </c>
      <c r="AB2344" s="229" t="str">
        <f t="shared" si="333"/>
        <v/>
      </c>
    </row>
    <row r="2345" spans="1:28" s="228" customFormat="1" ht="20.399999999999999">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1"/>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2"/>
        <v>0</v>
      </c>
      <c r="AB2345" s="229" t="str">
        <f t="shared" si="333"/>
        <v/>
      </c>
    </row>
    <row r="2346" spans="1:28" s="228" customFormat="1" ht="20.399999999999999">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1"/>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2"/>
        <v>0</v>
      </c>
      <c r="AB2346" s="229" t="str">
        <f t="shared" si="333"/>
        <v/>
      </c>
    </row>
    <row r="2347" spans="1:28" s="228" customFormat="1" ht="20.399999999999999">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1"/>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2"/>
        <v>0</v>
      </c>
      <c r="AB2347" s="229" t="str">
        <f t="shared" si="333"/>
        <v/>
      </c>
    </row>
    <row r="2348" spans="1:28" s="228" customFormat="1" ht="20.399999999999999">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1"/>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2"/>
        <v>0</v>
      </c>
      <c r="AB2348" s="229" t="str">
        <f t="shared" si="333"/>
        <v/>
      </c>
    </row>
    <row r="2349" spans="1:28" s="228" customFormat="1" ht="20.399999999999999">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1"/>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2"/>
        <v>0</v>
      </c>
      <c r="AB2349" s="229" t="str">
        <f t="shared" si="333"/>
        <v/>
      </c>
    </row>
    <row r="2350" spans="1:28" s="228" customFormat="1" ht="20.399999999999999">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1"/>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2"/>
        <v>0</v>
      </c>
      <c r="AB2350" s="229" t="str">
        <f t="shared" si="333"/>
        <v/>
      </c>
    </row>
    <row r="2351" spans="1:28" s="228" customFormat="1" ht="20.399999999999999">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1"/>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2"/>
        <v>0</v>
      </c>
      <c r="AB2351" s="229" t="str">
        <f t="shared" si="333"/>
        <v/>
      </c>
    </row>
    <row r="2352" spans="1:28" s="228" customFormat="1" ht="20.399999999999999">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1"/>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2"/>
        <v>0</v>
      </c>
      <c r="AB2352" s="229" t="str">
        <f t="shared" si="333"/>
        <v/>
      </c>
    </row>
    <row r="2353" spans="1:28" s="228" customFormat="1" ht="20.399999999999999">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1"/>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2"/>
        <v>0</v>
      </c>
      <c r="AB2353" s="229" t="str">
        <f t="shared" si="333"/>
        <v/>
      </c>
    </row>
    <row r="2354" spans="1:28" s="228" customFormat="1" ht="20.399999999999999">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1"/>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2"/>
        <v>0</v>
      </c>
      <c r="AB2354" s="229" t="str">
        <f t="shared" si="333"/>
        <v/>
      </c>
    </row>
    <row r="2355" spans="1:28" s="228" customFormat="1" ht="20.399999999999999">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1"/>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2"/>
        <v>0</v>
      </c>
      <c r="AB2355" s="229" t="str">
        <f t="shared" si="333"/>
        <v/>
      </c>
    </row>
    <row r="2356" spans="1:28" s="228" customFormat="1" ht="20.399999999999999">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1"/>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2"/>
        <v>0</v>
      </c>
      <c r="AB2356" s="229" t="str">
        <f t="shared" si="333"/>
        <v/>
      </c>
    </row>
    <row r="2357" spans="1:28" s="228" customFormat="1" ht="20.399999999999999">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1"/>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2"/>
        <v>0</v>
      </c>
      <c r="AB2357" s="229" t="str">
        <f t="shared" si="333"/>
        <v/>
      </c>
    </row>
    <row r="2358" spans="1:28" s="228" customFormat="1" ht="20.399999999999999">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1"/>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2"/>
        <v>0</v>
      </c>
      <c r="AB2358" s="229" t="str">
        <f t="shared" si="333"/>
        <v/>
      </c>
    </row>
    <row r="2359" spans="1:28" s="228" customFormat="1" ht="20.399999999999999">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1"/>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2"/>
        <v>0</v>
      </c>
      <c r="AB2359" s="229" t="str">
        <f t="shared" si="333"/>
        <v/>
      </c>
    </row>
    <row r="2360" spans="1:28" s="228" customFormat="1" ht="20.399999999999999">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1"/>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2"/>
        <v>0</v>
      </c>
      <c r="AB2360" s="229" t="str">
        <f t="shared" si="333"/>
        <v/>
      </c>
    </row>
    <row r="2361" spans="1:28" s="228" customFormat="1" ht="20.399999999999999">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1"/>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2"/>
        <v>0</v>
      </c>
      <c r="AB2361" s="229" t="str">
        <f t="shared" si="333"/>
        <v/>
      </c>
    </row>
    <row r="2362" spans="1:28" s="228" customFormat="1" ht="20.399999999999999">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1"/>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2"/>
        <v>0</v>
      </c>
      <c r="AB2362" s="229" t="str">
        <f t="shared" si="333"/>
        <v/>
      </c>
    </row>
    <row r="2363" spans="1:28" s="228" customFormat="1" ht="20.399999999999999">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4">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5">IF(AND(C2363="Smelter not listed",OR(LEN(D2363)=0,LEN(E2363)=0)),1,0)</f>
        <v>0</v>
      </c>
      <c r="AB2363" s="229" t="str">
        <f t="shared" ref="AB2363" si="336">B2363&amp;C2363</f>
        <v/>
      </c>
    </row>
    <row r="2364" spans="1:28" s="228" customFormat="1" ht="20.399999999999999">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7">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8">IF(AND(C2364="Smelter not listed",OR(LEN(D2364)=0,LEN(E2364)=0)),1,0)</f>
        <v>0</v>
      </c>
      <c r="AB2364" s="229" t="str">
        <f t="shared" ref="AB2364:AB2395" si="339">B2364&amp;C2364</f>
        <v/>
      </c>
    </row>
    <row r="2365" spans="1:28" s="228" customFormat="1" ht="20.399999999999999">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7"/>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8"/>
        <v>0</v>
      </c>
      <c r="AB2365" s="229" t="str">
        <f t="shared" si="339"/>
        <v/>
      </c>
    </row>
    <row r="2366" spans="1:28" s="228" customFormat="1" ht="20.399999999999999">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7"/>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8"/>
        <v>0</v>
      </c>
      <c r="AB2366" s="229" t="str">
        <f t="shared" si="339"/>
        <v/>
      </c>
    </row>
    <row r="2367" spans="1:28" s="228" customFormat="1" ht="20.399999999999999">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7"/>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8"/>
        <v>0</v>
      </c>
      <c r="AB2367" s="229" t="str">
        <f t="shared" si="339"/>
        <v/>
      </c>
    </row>
    <row r="2368" spans="1:28" s="228" customFormat="1" ht="20.399999999999999">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7"/>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8"/>
        <v>0</v>
      </c>
      <c r="AB2368" s="229" t="str">
        <f t="shared" si="339"/>
        <v/>
      </c>
    </row>
    <row r="2369" spans="1:28" s="228" customFormat="1" ht="20.399999999999999">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7"/>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8"/>
        <v>0</v>
      </c>
      <c r="AB2369" s="229" t="str">
        <f t="shared" si="339"/>
        <v/>
      </c>
    </row>
    <row r="2370" spans="1:28" s="228" customFormat="1" ht="20.399999999999999">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7"/>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8"/>
        <v>0</v>
      </c>
      <c r="AB2370" s="229" t="str">
        <f t="shared" si="339"/>
        <v/>
      </c>
    </row>
    <row r="2371" spans="1:28" s="228" customFormat="1" ht="20.399999999999999">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7"/>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8"/>
        <v>0</v>
      </c>
      <c r="AB2371" s="229" t="str">
        <f t="shared" si="339"/>
        <v/>
      </c>
    </row>
    <row r="2372" spans="1:28" s="228" customFormat="1" ht="20.399999999999999">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7"/>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8"/>
        <v>0</v>
      </c>
      <c r="AB2372" s="229" t="str">
        <f t="shared" si="339"/>
        <v/>
      </c>
    </row>
    <row r="2373" spans="1:28" s="228" customFormat="1" ht="20.399999999999999">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7"/>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8"/>
        <v>0</v>
      </c>
      <c r="AB2373" s="229" t="str">
        <f t="shared" si="339"/>
        <v/>
      </c>
    </row>
    <row r="2374" spans="1:28" s="228" customFormat="1" ht="20.399999999999999">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7"/>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8"/>
        <v>0</v>
      </c>
      <c r="AB2374" s="229" t="str">
        <f t="shared" si="339"/>
        <v/>
      </c>
    </row>
    <row r="2375" spans="1:28" s="228" customFormat="1" ht="20.399999999999999">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7"/>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8"/>
        <v>0</v>
      </c>
      <c r="AB2375" s="229" t="str">
        <f t="shared" si="339"/>
        <v/>
      </c>
    </row>
    <row r="2376" spans="1:28" s="228" customFormat="1" ht="20.399999999999999">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7"/>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8"/>
        <v>0</v>
      </c>
      <c r="AB2376" s="229" t="str">
        <f t="shared" si="339"/>
        <v/>
      </c>
    </row>
    <row r="2377" spans="1:28" s="228" customFormat="1" ht="20.399999999999999">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7"/>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8"/>
        <v>0</v>
      </c>
      <c r="AB2377" s="229" t="str">
        <f t="shared" si="339"/>
        <v/>
      </c>
    </row>
    <row r="2378" spans="1:28" s="228" customFormat="1" ht="20.399999999999999">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7"/>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8"/>
        <v>0</v>
      </c>
      <c r="AB2378" s="229" t="str">
        <f t="shared" si="339"/>
        <v/>
      </c>
    </row>
    <row r="2379" spans="1:28" s="228" customFormat="1" ht="20.399999999999999">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7"/>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8"/>
        <v>0</v>
      </c>
      <c r="AB2379" s="229" t="str">
        <f t="shared" si="339"/>
        <v/>
      </c>
    </row>
    <row r="2380" spans="1:28" s="228" customFormat="1" ht="20.399999999999999">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7"/>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8"/>
        <v>0</v>
      </c>
      <c r="AB2380" s="229" t="str">
        <f t="shared" si="339"/>
        <v/>
      </c>
    </row>
    <row r="2381" spans="1:28" s="228" customFormat="1" ht="20.399999999999999">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7"/>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8"/>
        <v>0</v>
      </c>
      <c r="AB2381" s="229" t="str">
        <f t="shared" si="339"/>
        <v/>
      </c>
    </row>
    <row r="2382" spans="1:28" s="228" customFormat="1" ht="20.399999999999999">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7"/>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8"/>
        <v>0</v>
      </c>
      <c r="AB2382" s="229" t="str">
        <f t="shared" si="339"/>
        <v/>
      </c>
    </row>
    <row r="2383" spans="1:28" s="228" customFormat="1" ht="20.399999999999999">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7"/>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8"/>
        <v>0</v>
      </c>
      <c r="AB2383" s="229" t="str">
        <f t="shared" si="339"/>
        <v/>
      </c>
    </row>
    <row r="2384" spans="1:28" s="228" customFormat="1" ht="20.399999999999999">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7"/>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8"/>
        <v>0</v>
      </c>
      <c r="AB2384" s="229" t="str">
        <f t="shared" si="339"/>
        <v/>
      </c>
    </row>
    <row r="2385" spans="1:28" s="228" customFormat="1" ht="20.399999999999999">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7"/>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8"/>
        <v>0</v>
      </c>
      <c r="AB2385" s="229" t="str">
        <f t="shared" si="339"/>
        <v/>
      </c>
    </row>
    <row r="2386" spans="1:28" s="228" customFormat="1" ht="20.399999999999999">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7"/>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8"/>
        <v>0</v>
      </c>
      <c r="AB2386" s="229" t="str">
        <f t="shared" si="339"/>
        <v/>
      </c>
    </row>
    <row r="2387" spans="1:28" s="228" customFormat="1" ht="20.399999999999999">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7"/>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8"/>
        <v>0</v>
      </c>
      <c r="AB2387" s="229" t="str">
        <f t="shared" si="339"/>
        <v/>
      </c>
    </row>
    <row r="2388" spans="1:28" s="228" customFormat="1" ht="20.399999999999999">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7"/>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8"/>
        <v>0</v>
      </c>
      <c r="AB2388" s="229" t="str">
        <f t="shared" si="339"/>
        <v/>
      </c>
    </row>
    <row r="2389" spans="1:28" s="228" customFormat="1" ht="20.399999999999999">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7"/>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8"/>
        <v>0</v>
      </c>
      <c r="AB2389" s="229" t="str">
        <f t="shared" si="339"/>
        <v/>
      </c>
    </row>
    <row r="2390" spans="1:28" s="228" customFormat="1" ht="20.399999999999999">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7"/>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8"/>
        <v>0</v>
      </c>
      <c r="AB2390" s="229" t="str">
        <f t="shared" si="339"/>
        <v/>
      </c>
    </row>
    <row r="2391" spans="1:28" s="228" customFormat="1" ht="20.399999999999999">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7"/>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8"/>
        <v>0</v>
      </c>
      <c r="AB2391" s="229" t="str">
        <f t="shared" si="339"/>
        <v/>
      </c>
    </row>
    <row r="2392" spans="1:28" s="228" customFormat="1" ht="20.399999999999999">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7"/>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8"/>
        <v>0</v>
      </c>
      <c r="AB2392" s="229" t="str">
        <f t="shared" si="339"/>
        <v/>
      </c>
    </row>
    <row r="2393" spans="1:28" s="228" customFormat="1" ht="20.399999999999999">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7"/>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8"/>
        <v>0</v>
      </c>
      <c r="AB2393" s="229" t="str">
        <f t="shared" si="339"/>
        <v/>
      </c>
    </row>
    <row r="2394" spans="1:28" s="228" customFormat="1" ht="20.399999999999999">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7"/>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8"/>
        <v>0</v>
      </c>
      <c r="AB2394" s="229" t="str">
        <f t="shared" si="339"/>
        <v/>
      </c>
    </row>
    <row r="2395" spans="1:28" s="228" customFormat="1" ht="20.399999999999999">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7"/>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8"/>
        <v>0</v>
      </c>
      <c r="AB2395" s="229" t="str">
        <f t="shared" si="339"/>
        <v/>
      </c>
    </row>
    <row r="2396" spans="1:28" s="228" customFormat="1" ht="20.399999999999999">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40">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1">IF(AND(C2396="Smelter not listed",OR(LEN(D2396)=0,LEN(E2396)=0)),1,0)</f>
        <v>0</v>
      </c>
      <c r="AB2396" s="229" t="str">
        <f t="shared" ref="AB2396:AB2426" si="342">B2396&amp;C2396</f>
        <v/>
      </c>
    </row>
    <row r="2397" spans="1:28" s="228" customFormat="1" ht="20.399999999999999">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40"/>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1"/>
        <v>0</v>
      </c>
      <c r="AB2397" s="229" t="str">
        <f t="shared" si="342"/>
        <v/>
      </c>
    </row>
    <row r="2398" spans="1:28" s="228" customFormat="1" ht="20.399999999999999">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40"/>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1"/>
        <v>0</v>
      </c>
      <c r="AB2398" s="229" t="str">
        <f t="shared" si="342"/>
        <v/>
      </c>
    </row>
    <row r="2399" spans="1:28" s="228" customFormat="1" ht="20.399999999999999">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40"/>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1"/>
        <v>0</v>
      </c>
      <c r="AB2399" s="229" t="str">
        <f t="shared" si="342"/>
        <v/>
      </c>
    </row>
    <row r="2400" spans="1:28" s="228" customFormat="1" ht="20.399999999999999">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40"/>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1"/>
        <v>0</v>
      </c>
      <c r="AB2400" s="229" t="str">
        <f t="shared" si="342"/>
        <v/>
      </c>
    </row>
    <row r="2401" spans="1:28" s="228" customFormat="1" ht="20.399999999999999">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40"/>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1"/>
        <v>0</v>
      </c>
      <c r="AB2401" s="229" t="str">
        <f t="shared" si="342"/>
        <v/>
      </c>
    </row>
    <row r="2402" spans="1:28" s="228" customFormat="1" ht="20.399999999999999">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40"/>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1"/>
        <v>0</v>
      </c>
      <c r="AB2402" s="229" t="str">
        <f t="shared" si="342"/>
        <v/>
      </c>
    </row>
    <row r="2403" spans="1:28" s="228" customFormat="1" ht="20.399999999999999">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40"/>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1"/>
        <v>0</v>
      </c>
      <c r="AB2403" s="229" t="str">
        <f t="shared" si="342"/>
        <v/>
      </c>
    </row>
    <row r="2404" spans="1:28" s="228" customFormat="1" ht="20.399999999999999">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40"/>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1"/>
        <v>0</v>
      </c>
      <c r="AB2404" s="229" t="str">
        <f t="shared" si="342"/>
        <v/>
      </c>
    </row>
    <row r="2405" spans="1:28" s="228" customFormat="1" ht="20.399999999999999">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40"/>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1"/>
        <v>0</v>
      </c>
      <c r="AB2405" s="229" t="str">
        <f t="shared" si="342"/>
        <v/>
      </c>
    </row>
    <row r="2406" spans="1:28" s="228" customFormat="1" ht="20.399999999999999">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40"/>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1"/>
        <v>0</v>
      </c>
      <c r="AB2406" s="229" t="str">
        <f t="shared" si="342"/>
        <v/>
      </c>
    </row>
    <row r="2407" spans="1:28" s="228" customFormat="1" ht="20.399999999999999">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40"/>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1"/>
        <v>0</v>
      </c>
      <c r="AB2407" s="229" t="str">
        <f t="shared" si="342"/>
        <v/>
      </c>
    </row>
    <row r="2408" spans="1:28" s="228" customFormat="1" ht="20.399999999999999">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40"/>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1"/>
        <v>0</v>
      </c>
      <c r="AB2408" s="229" t="str">
        <f t="shared" si="342"/>
        <v/>
      </c>
    </row>
    <row r="2409" spans="1:28" s="228" customFormat="1" ht="20.399999999999999">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40"/>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1"/>
        <v>0</v>
      </c>
      <c r="AB2409" s="229" t="str">
        <f t="shared" si="342"/>
        <v/>
      </c>
    </row>
    <row r="2410" spans="1:28" s="228" customFormat="1" ht="20.399999999999999">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40"/>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1"/>
        <v>0</v>
      </c>
      <c r="AB2410" s="229" t="str">
        <f t="shared" si="342"/>
        <v/>
      </c>
    </row>
    <row r="2411" spans="1:28" s="228" customFormat="1" ht="20.399999999999999">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40"/>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1"/>
        <v>0</v>
      </c>
      <c r="AB2411" s="229" t="str">
        <f t="shared" si="342"/>
        <v/>
      </c>
    </row>
    <row r="2412" spans="1:28" s="228" customFormat="1" ht="20.399999999999999">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40"/>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1"/>
        <v>0</v>
      </c>
      <c r="AB2412" s="229" t="str">
        <f t="shared" si="342"/>
        <v/>
      </c>
    </row>
    <row r="2413" spans="1:28" s="228" customFormat="1" ht="20.399999999999999">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40"/>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1"/>
        <v>0</v>
      </c>
      <c r="AB2413" s="229" t="str">
        <f t="shared" si="342"/>
        <v/>
      </c>
    </row>
    <row r="2414" spans="1:28" s="228" customFormat="1" ht="20.399999999999999">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40"/>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1"/>
        <v>0</v>
      </c>
      <c r="AB2414" s="229" t="str">
        <f t="shared" si="342"/>
        <v/>
      </c>
    </row>
    <row r="2415" spans="1:28" s="228" customFormat="1" ht="20.399999999999999">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40"/>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1"/>
        <v>0</v>
      </c>
      <c r="AB2415" s="229" t="str">
        <f t="shared" si="342"/>
        <v/>
      </c>
    </row>
    <row r="2416" spans="1:28" s="228" customFormat="1" ht="20.399999999999999">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40"/>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1"/>
        <v>0</v>
      </c>
      <c r="AB2416" s="229" t="str">
        <f t="shared" si="342"/>
        <v/>
      </c>
    </row>
    <row r="2417" spans="1:28" s="228" customFormat="1" ht="20.399999999999999">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40"/>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1"/>
        <v>0</v>
      </c>
      <c r="AB2417" s="229" t="str">
        <f t="shared" si="342"/>
        <v/>
      </c>
    </row>
    <row r="2418" spans="1:28" s="228" customFormat="1" ht="20.399999999999999">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40"/>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1"/>
        <v>0</v>
      </c>
      <c r="AB2418" s="229" t="str">
        <f t="shared" si="342"/>
        <v/>
      </c>
    </row>
    <row r="2419" spans="1:28" s="228" customFormat="1" ht="20.399999999999999">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40"/>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1"/>
        <v>0</v>
      </c>
      <c r="AB2419" s="229" t="str">
        <f t="shared" si="342"/>
        <v/>
      </c>
    </row>
    <row r="2420" spans="1:28" s="228" customFormat="1" ht="20.399999999999999">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40"/>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1"/>
        <v>0</v>
      </c>
      <c r="AB2420" s="229" t="str">
        <f t="shared" si="342"/>
        <v/>
      </c>
    </row>
    <row r="2421" spans="1:28" s="228" customFormat="1" ht="20.399999999999999">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40"/>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1"/>
        <v>0</v>
      </c>
      <c r="AB2421" s="229" t="str">
        <f t="shared" si="342"/>
        <v/>
      </c>
    </row>
    <row r="2422" spans="1:28" s="228" customFormat="1" ht="20.399999999999999">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40"/>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1"/>
        <v>0</v>
      </c>
      <c r="AB2422" s="229" t="str">
        <f t="shared" si="342"/>
        <v/>
      </c>
    </row>
    <row r="2423" spans="1:28" s="228" customFormat="1" ht="20.399999999999999">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40"/>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1"/>
        <v>0</v>
      </c>
      <c r="AB2423" s="229" t="str">
        <f t="shared" si="342"/>
        <v/>
      </c>
    </row>
    <row r="2424" spans="1:28" s="228" customFormat="1" ht="20.399999999999999">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40"/>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1"/>
        <v>0</v>
      </c>
      <c r="AB2424" s="229" t="str">
        <f t="shared" si="342"/>
        <v/>
      </c>
    </row>
    <row r="2425" spans="1:28" s="228" customFormat="1" ht="20.399999999999999">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40"/>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1"/>
        <v>0</v>
      </c>
      <c r="AB2425" s="229" t="str">
        <f t="shared" si="342"/>
        <v/>
      </c>
    </row>
    <row r="2426" spans="1:28" s="228" customFormat="1" ht="20.399999999999999">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40"/>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1"/>
        <v>0</v>
      </c>
      <c r="AB2426" s="229" t="str">
        <f t="shared" si="342"/>
        <v/>
      </c>
    </row>
    <row r="2427" spans="1:28" s="228" customFormat="1" ht="20.399999999999999">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3">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4">IF(AND(C2427="Smelter not listed",OR(LEN(D2427)=0,LEN(E2427)=0)),1,0)</f>
        <v>0</v>
      </c>
      <c r="AB2427" s="229" t="str">
        <f t="shared" ref="AB2427" si="345">B2427&amp;C2427</f>
        <v/>
      </c>
    </row>
    <row r="2428" spans="1:28" s="228" customFormat="1" ht="20.399999999999999">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6">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7">IF(AND(C2428="Smelter not listed",OR(LEN(D2428)=0,LEN(E2428)=0)),1,0)</f>
        <v>0</v>
      </c>
      <c r="AB2428" s="229" t="str">
        <f t="shared" ref="AB2428:AB2459" si="348">B2428&amp;C2428</f>
        <v/>
      </c>
    </row>
    <row r="2429" spans="1:28" s="228" customFormat="1" ht="20.399999999999999">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6"/>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7"/>
        <v>0</v>
      </c>
      <c r="AB2429" s="229" t="str">
        <f t="shared" si="348"/>
        <v/>
      </c>
    </row>
    <row r="2430" spans="1:28" s="228" customFormat="1" ht="20.399999999999999">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6"/>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7"/>
        <v>0</v>
      </c>
      <c r="AB2430" s="229" t="str">
        <f t="shared" si="348"/>
        <v/>
      </c>
    </row>
    <row r="2431" spans="1:28" s="228" customFormat="1" ht="20.399999999999999">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6"/>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7"/>
        <v>0</v>
      </c>
      <c r="AB2431" s="229" t="str">
        <f t="shared" si="348"/>
        <v/>
      </c>
    </row>
    <row r="2432" spans="1:28" s="228" customFormat="1" ht="20.399999999999999">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6"/>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7"/>
        <v>0</v>
      </c>
      <c r="AB2432" s="229" t="str">
        <f t="shared" si="348"/>
        <v/>
      </c>
    </row>
    <row r="2433" spans="1:28" s="228" customFormat="1" ht="20.399999999999999">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6"/>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7"/>
        <v>0</v>
      </c>
      <c r="AB2433" s="229" t="str">
        <f t="shared" si="348"/>
        <v/>
      </c>
    </row>
    <row r="2434" spans="1:28" s="228" customFormat="1" ht="20.399999999999999">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6"/>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7"/>
        <v>0</v>
      </c>
      <c r="AB2434" s="229" t="str">
        <f t="shared" si="348"/>
        <v/>
      </c>
    </row>
    <row r="2435" spans="1:28" s="228" customFormat="1" ht="20.399999999999999">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6"/>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7"/>
        <v>0</v>
      </c>
      <c r="AB2435" s="229" t="str">
        <f t="shared" si="348"/>
        <v/>
      </c>
    </row>
    <row r="2436" spans="1:28" s="228" customFormat="1" ht="20.399999999999999">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6"/>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7"/>
        <v>0</v>
      </c>
      <c r="AB2436" s="229" t="str">
        <f t="shared" si="348"/>
        <v/>
      </c>
    </row>
    <row r="2437" spans="1:28" s="228" customFormat="1" ht="20.399999999999999">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6"/>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7"/>
        <v>0</v>
      </c>
      <c r="AB2437" s="229" t="str">
        <f t="shared" si="348"/>
        <v/>
      </c>
    </row>
    <row r="2438" spans="1:28" s="228" customFormat="1" ht="20.399999999999999">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6"/>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7"/>
        <v>0</v>
      </c>
      <c r="AB2438" s="229" t="str">
        <f t="shared" si="348"/>
        <v/>
      </c>
    </row>
    <row r="2439" spans="1:28" s="228" customFormat="1" ht="20.399999999999999">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6"/>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7"/>
        <v>0</v>
      </c>
      <c r="AB2439" s="229" t="str">
        <f t="shared" si="348"/>
        <v/>
      </c>
    </row>
    <row r="2440" spans="1:28" s="228" customFormat="1" ht="20.399999999999999">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6"/>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7"/>
        <v>0</v>
      </c>
      <c r="AB2440" s="229" t="str">
        <f t="shared" si="348"/>
        <v/>
      </c>
    </row>
    <row r="2441" spans="1:28" s="228" customFormat="1" ht="20.399999999999999">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6"/>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7"/>
        <v>0</v>
      </c>
      <c r="AB2441" s="229" t="str">
        <f t="shared" si="348"/>
        <v/>
      </c>
    </row>
    <row r="2442" spans="1:28" s="228" customFormat="1" ht="20.399999999999999">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6"/>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7"/>
        <v>0</v>
      </c>
      <c r="AB2442" s="229" t="str">
        <f t="shared" si="348"/>
        <v/>
      </c>
    </row>
    <row r="2443" spans="1:28" s="228" customFormat="1" ht="20.399999999999999">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6"/>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7"/>
        <v>0</v>
      </c>
      <c r="AB2443" s="229" t="str">
        <f t="shared" si="348"/>
        <v/>
      </c>
    </row>
    <row r="2444" spans="1:28" s="228" customFormat="1" ht="20.399999999999999">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6"/>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7"/>
        <v>0</v>
      </c>
      <c r="AB2444" s="229" t="str">
        <f t="shared" si="348"/>
        <v/>
      </c>
    </row>
    <row r="2445" spans="1:28" s="228" customFormat="1" ht="20.399999999999999">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6"/>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7"/>
        <v>0</v>
      </c>
      <c r="AB2445" s="229" t="str">
        <f t="shared" si="348"/>
        <v/>
      </c>
    </row>
    <row r="2446" spans="1:28" s="228" customFormat="1" ht="20.399999999999999">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6"/>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7"/>
        <v>0</v>
      </c>
      <c r="AB2446" s="229" t="str">
        <f t="shared" si="348"/>
        <v/>
      </c>
    </row>
    <row r="2447" spans="1:28" s="228" customFormat="1" ht="20.399999999999999">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6"/>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7"/>
        <v>0</v>
      </c>
      <c r="AB2447" s="229" t="str">
        <f t="shared" si="348"/>
        <v/>
      </c>
    </row>
    <row r="2448" spans="1:28" s="228" customFormat="1" ht="20.399999999999999">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6"/>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7"/>
        <v>0</v>
      </c>
      <c r="AB2448" s="229" t="str">
        <f t="shared" si="348"/>
        <v/>
      </c>
    </row>
    <row r="2449" spans="1:28" s="228" customFormat="1" ht="20.399999999999999">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6"/>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7"/>
        <v>0</v>
      </c>
      <c r="AB2449" s="229" t="str">
        <f t="shared" si="348"/>
        <v/>
      </c>
    </row>
    <row r="2450" spans="1:28" s="228" customFormat="1" ht="20.399999999999999">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6"/>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7"/>
        <v>0</v>
      </c>
      <c r="AB2450" s="229" t="str">
        <f t="shared" si="348"/>
        <v/>
      </c>
    </row>
    <row r="2451" spans="1:28" s="228" customFormat="1" ht="20.399999999999999">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6"/>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7"/>
        <v>0</v>
      </c>
      <c r="AB2451" s="229" t="str">
        <f t="shared" si="348"/>
        <v/>
      </c>
    </row>
    <row r="2452" spans="1:28" s="228" customFormat="1" ht="20.399999999999999">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6"/>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7"/>
        <v>0</v>
      </c>
      <c r="AB2452" s="229" t="str">
        <f t="shared" si="348"/>
        <v/>
      </c>
    </row>
    <row r="2453" spans="1:28" s="228" customFormat="1" ht="20.399999999999999">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6"/>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7"/>
        <v>0</v>
      </c>
      <c r="AB2453" s="229" t="str">
        <f t="shared" si="348"/>
        <v/>
      </c>
    </row>
    <row r="2454" spans="1:28" s="228" customFormat="1" ht="20.399999999999999">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6"/>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7"/>
        <v>0</v>
      </c>
      <c r="AB2454" s="229" t="str">
        <f t="shared" si="348"/>
        <v/>
      </c>
    </row>
    <row r="2455" spans="1:28" s="228" customFormat="1" ht="20.399999999999999">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6"/>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7"/>
        <v>0</v>
      </c>
      <c r="AB2455" s="229" t="str">
        <f t="shared" si="348"/>
        <v/>
      </c>
    </row>
    <row r="2456" spans="1:28" s="228" customFormat="1" ht="20.399999999999999">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6"/>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7"/>
        <v>0</v>
      </c>
      <c r="AB2456" s="229" t="str">
        <f t="shared" si="348"/>
        <v/>
      </c>
    </row>
    <row r="2457" spans="1:28" s="228" customFormat="1" ht="20.399999999999999">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6"/>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7"/>
        <v>0</v>
      </c>
      <c r="AB2457" s="229" t="str">
        <f t="shared" si="348"/>
        <v/>
      </c>
    </row>
    <row r="2458" spans="1:28" s="228" customFormat="1" ht="20.399999999999999">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6"/>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7"/>
        <v>0</v>
      </c>
      <c r="AB2458" s="229" t="str">
        <f t="shared" si="348"/>
        <v/>
      </c>
    </row>
    <row r="2459" spans="1:28" s="228" customFormat="1" ht="20.399999999999999">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6"/>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7"/>
        <v>0</v>
      </c>
      <c r="AB2459" s="229" t="str">
        <f t="shared" si="348"/>
        <v/>
      </c>
    </row>
    <row r="2460" spans="1:28" s="228" customFormat="1" ht="20.399999999999999">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9">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50">IF(AND(C2460="Smelter not listed",OR(LEN(D2460)=0,LEN(E2460)=0)),1,0)</f>
        <v>0</v>
      </c>
      <c r="AB2460" s="229" t="str">
        <f t="shared" ref="AB2460:AB2490" si="351">B2460&amp;C2460</f>
        <v/>
      </c>
    </row>
    <row r="2461" spans="1:28" s="228" customFormat="1" ht="20.399999999999999">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9"/>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50"/>
        <v>0</v>
      </c>
      <c r="AB2461" s="229" t="str">
        <f t="shared" si="351"/>
        <v/>
      </c>
    </row>
    <row r="2462" spans="1:28" s="228" customFormat="1" ht="20.399999999999999">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9"/>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50"/>
        <v>0</v>
      </c>
      <c r="AB2462" s="229" t="str">
        <f t="shared" si="351"/>
        <v/>
      </c>
    </row>
    <row r="2463" spans="1:28" s="228" customFormat="1" ht="20.399999999999999">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9"/>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50"/>
        <v>0</v>
      </c>
      <c r="AB2463" s="229" t="str">
        <f t="shared" si="351"/>
        <v/>
      </c>
    </row>
    <row r="2464" spans="1:28" s="228" customFormat="1" ht="20.399999999999999">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9"/>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50"/>
        <v>0</v>
      </c>
      <c r="AB2464" s="229" t="str">
        <f t="shared" si="351"/>
        <v/>
      </c>
    </row>
    <row r="2465" spans="1:28" s="228" customFormat="1" ht="20.399999999999999">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9"/>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50"/>
        <v>0</v>
      </c>
      <c r="AB2465" s="229" t="str">
        <f t="shared" si="351"/>
        <v/>
      </c>
    </row>
    <row r="2466" spans="1:28" s="228" customFormat="1" ht="20.399999999999999">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9"/>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50"/>
        <v>0</v>
      </c>
      <c r="AB2466" s="229" t="str">
        <f t="shared" si="351"/>
        <v/>
      </c>
    </row>
    <row r="2467" spans="1:28" s="228" customFormat="1" ht="20.399999999999999">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9"/>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50"/>
        <v>0</v>
      </c>
      <c r="AB2467" s="229" t="str">
        <f t="shared" si="351"/>
        <v/>
      </c>
    </row>
    <row r="2468" spans="1:28" s="228" customFormat="1" ht="20.399999999999999">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9"/>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50"/>
        <v>0</v>
      </c>
      <c r="AB2468" s="229" t="str">
        <f t="shared" si="351"/>
        <v/>
      </c>
    </row>
    <row r="2469" spans="1:28" s="228" customFormat="1" ht="20.399999999999999">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9"/>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50"/>
        <v>0</v>
      </c>
      <c r="AB2469" s="229" t="str">
        <f t="shared" si="351"/>
        <v/>
      </c>
    </row>
    <row r="2470" spans="1:28" s="228" customFormat="1" ht="20.399999999999999">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9"/>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50"/>
        <v>0</v>
      </c>
      <c r="AB2470" s="229" t="str">
        <f t="shared" si="351"/>
        <v/>
      </c>
    </row>
    <row r="2471" spans="1:28" s="228" customFormat="1" ht="20.399999999999999">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9"/>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50"/>
        <v>0</v>
      </c>
      <c r="AB2471" s="229" t="str">
        <f t="shared" si="351"/>
        <v/>
      </c>
    </row>
    <row r="2472" spans="1:28" s="228" customFormat="1" ht="20.399999999999999">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9"/>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50"/>
        <v>0</v>
      </c>
      <c r="AB2472" s="229" t="str">
        <f t="shared" si="351"/>
        <v/>
      </c>
    </row>
    <row r="2473" spans="1:28" s="228" customFormat="1" ht="20.399999999999999">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9"/>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50"/>
        <v>0</v>
      </c>
      <c r="AB2473" s="229" t="str">
        <f t="shared" si="351"/>
        <v/>
      </c>
    </row>
    <row r="2474" spans="1:28" s="228" customFormat="1" ht="20.399999999999999">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9"/>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50"/>
        <v>0</v>
      </c>
      <c r="AB2474" s="229" t="str">
        <f t="shared" si="351"/>
        <v/>
      </c>
    </row>
    <row r="2475" spans="1:28" s="228" customFormat="1" ht="20.399999999999999">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9"/>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50"/>
        <v>0</v>
      </c>
      <c r="AB2475" s="229" t="str">
        <f t="shared" si="351"/>
        <v/>
      </c>
    </row>
    <row r="2476" spans="1:28" s="228" customFormat="1" ht="20.399999999999999">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9"/>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50"/>
        <v>0</v>
      </c>
      <c r="AB2476" s="229" t="str">
        <f t="shared" si="351"/>
        <v/>
      </c>
    </row>
    <row r="2477" spans="1:28" s="228" customFormat="1" ht="20.399999999999999">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9"/>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50"/>
        <v>0</v>
      </c>
      <c r="AB2477" s="229" t="str">
        <f t="shared" si="351"/>
        <v/>
      </c>
    </row>
    <row r="2478" spans="1:28" s="228" customFormat="1" ht="20.399999999999999">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9"/>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50"/>
        <v>0</v>
      </c>
      <c r="AB2478" s="229" t="str">
        <f t="shared" si="351"/>
        <v/>
      </c>
    </row>
    <row r="2479" spans="1:28" s="228" customFormat="1" ht="20.399999999999999">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9"/>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50"/>
        <v>0</v>
      </c>
      <c r="AB2479" s="229" t="str">
        <f t="shared" si="351"/>
        <v/>
      </c>
    </row>
    <row r="2480" spans="1:28" s="228" customFormat="1" ht="20.399999999999999">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9"/>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50"/>
        <v>0</v>
      </c>
      <c r="AB2480" s="229" t="str">
        <f t="shared" si="351"/>
        <v/>
      </c>
    </row>
    <row r="2481" spans="1:28" s="228" customFormat="1" ht="20.399999999999999">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9"/>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50"/>
        <v>0</v>
      </c>
      <c r="AB2481" s="229" t="str">
        <f t="shared" si="351"/>
        <v/>
      </c>
    </row>
    <row r="2482" spans="1:28" s="228" customFormat="1" ht="20.399999999999999">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9"/>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50"/>
        <v>0</v>
      </c>
      <c r="AB2482" s="229" t="str">
        <f t="shared" si="351"/>
        <v/>
      </c>
    </row>
    <row r="2483" spans="1:28" s="228" customFormat="1" ht="20.399999999999999">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9"/>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50"/>
        <v>0</v>
      </c>
      <c r="AB2483" s="229" t="str">
        <f t="shared" si="351"/>
        <v/>
      </c>
    </row>
    <row r="2484" spans="1:28" s="228" customFormat="1" ht="20.399999999999999">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9"/>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50"/>
        <v>0</v>
      </c>
      <c r="AB2484" s="229" t="str">
        <f t="shared" si="351"/>
        <v/>
      </c>
    </row>
    <row r="2485" spans="1:28" s="228" customFormat="1" ht="20.399999999999999">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9"/>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50"/>
        <v>0</v>
      </c>
      <c r="AB2485" s="229" t="str">
        <f t="shared" si="351"/>
        <v/>
      </c>
    </row>
    <row r="2486" spans="1:28" s="228" customFormat="1" ht="20.399999999999999">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9"/>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50"/>
        <v>0</v>
      </c>
      <c r="AB2486" s="229" t="str">
        <f t="shared" si="351"/>
        <v/>
      </c>
    </row>
    <row r="2487" spans="1:28" s="228" customFormat="1" ht="20.399999999999999">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9"/>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50"/>
        <v>0</v>
      </c>
      <c r="AB2487" s="229" t="str">
        <f t="shared" si="351"/>
        <v/>
      </c>
    </row>
    <row r="2488" spans="1:28" s="228" customFormat="1" ht="20.399999999999999">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9"/>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50"/>
        <v>0</v>
      </c>
      <c r="AB2488" s="229" t="str">
        <f t="shared" si="351"/>
        <v/>
      </c>
    </row>
    <row r="2489" spans="1:28" s="228" customFormat="1" ht="20.399999999999999">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9"/>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50"/>
        <v>0</v>
      </c>
      <c r="AB2489" s="229" t="str">
        <f t="shared" si="351"/>
        <v/>
      </c>
    </row>
    <row r="2490" spans="1:28" s="228" customFormat="1" ht="20.399999999999999">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9"/>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50"/>
        <v>0</v>
      </c>
      <c r="AB2490" s="229" t="str">
        <f t="shared" si="351"/>
        <v/>
      </c>
    </row>
    <row r="2491" spans="1:28" s="228" customFormat="1" ht="20.399999999999999">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2">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50"/>
        <v>0</v>
      </c>
      <c r="AB2491" s="229" t="str">
        <f t="shared" ref="AB2491" si="353">B2491&amp;C2491</f>
        <v/>
      </c>
    </row>
    <row r="2492" spans="1:28" s="228" customFormat="1" ht="20.399999999999999">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50"/>
        <v>0</v>
      </c>
      <c r="AB2492" s="229" t="str">
        <f>B2492&amp;C2492</f>
        <v/>
      </c>
    </row>
    <row r="2493" spans="1:28" s="228" customFormat="1" ht="20.399999999999999">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4">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399999999999999">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5">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399999999999999">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5"/>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399999999999999">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5"/>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399999999999999">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5"/>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399999999999999">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5"/>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399999999999999">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5"/>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399999999999999">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5"/>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399999999999999">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5"/>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399999999999999">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5"/>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399999999999999">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5"/>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399999999999999">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5"/>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8"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5"/>
        <v/>
      </c>
      <c r="T2505" s="181" t="str">
        <f ca="1">IF(B2505="","",IF(ISERROR(MATCH($J2505,SorP!$B$1:$B$6230,0)),"",INDIRECT("'SorP'!$A$"&amp;MATCH($J2505,SorP!$B$1:$B$6230,0))))</f>
        <v/>
      </c>
      <c r="AB2505" s="228" t="str">
        <f>B2505&amp;C2505</f>
        <v/>
      </c>
    </row>
    <row r="2506" spans="1:28" ht="13.2" thickTop="1"/>
    <row r="2508" spans="1:28" ht="13.2"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BFC5B9C-2697-4CAC-8890-A7101DE2D841}"/>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C12" activePane="bottomRight" state="frozen"/>
      <selection activeCell="A4" sqref="A4"/>
      <selection pane="topRight" activeCell="A4" sqref="A4"/>
      <selection pane="bottomLeft" activeCell="A4" sqref="A4"/>
      <selection pane="bottomRight" activeCell="D1" sqref="D1"/>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6.2">
      <c r="A2" s="66" t="s">
        <v>898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F.A.I.-F.T.C. S.p.A.</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Paola Polignano</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p.polignano@faiftc.it</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+39.0309930283</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Paola Polignano</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p.polignano@faiftc.it</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44841</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810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4"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4" t="str">
        <f>IF(H35=1,"Click here to answer question 5 for Tin","")</f>
        <v/>
      </c>
      <c r="E35" s="20" t="s">
        <v>1307</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807</v>
      </c>
      <c r="F38" s="93"/>
    </row>
    <row r="39" spans="1:10" ht="26.4">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72">
        <f>IF(AND($B$15="Yes",$B$20="Yes"),Declaration!D57,0)</f>
        <v>0</v>
      </c>
      <c r="C40" s="89" t="str">
        <f ca="1">IF(H40=1,J40,I40)</f>
        <v>Complete</v>
      </c>
      <c r="D40" s="265" t="str">
        <f>IF(H40=1,"Click here to answer question 6 for Tin","")</f>
        <v/>
      </c>
      <c r="E40" s="20" t="s">
        <v>806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72">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72" t="str">
        <f>IF(AND($B$17="Yes",$B$22="Yes"),Declaration!D59,0)</f>
        <v>Greater than 75%</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808</v>
      </c>
      <c r="F43" s="93"/>
    </row>
    <row r="44" spans="1:10" ht="51.6">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4" t="str">
        <f>IF(H45=1,"Click here to answer question 7 for Tin","")</f>
        <v/>
      </c>
      <c r="E45" s="20" t="s">
        <v>1303</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809</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5" t="str">
        <f>IF(H50=1,"Click here to answer question 8 for Tin","")</f>
        <v/>
      </c>
      <c r="E50" s="20" t="s">
        <v>807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No</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2"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5" sqref="B5"/>
    </sheetView>
  </sheetViews>
  <sheetFormatPr defaultColWidth="8.90625" defaultRowHeight="12.6"/>
  <cols>
    <col min="1" max="1" width="3.08984375" style="281" customWidth="1"/>
    <col min="2" max="2" width="39.90625" style="284" customWidth="1"/>
    <col min="3" max="3" width="39.90625" style="281" customWidth="1"/>
    <col min="4" max="4" width="58.90625" style="281" customWidth="1"/>
    <col min="5" max="5" width="1.6328125" style="281" customWidth="1"/>
    <col min="6" max="6" width="9" style="281" customWidth="1"/>
    <col min="7" max="16384" width="8.9062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86" t="s">
        <v>898</v>
      </c>
      <c r="C4" s="386"/>
      <c r="D4" s="386"/>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c r="C6" s="98"/>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2"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6"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60" customWidth="1"/>
    <col min="13" max="13" width="46.08984375" style="109" customWidth="1"/>
    <col min="14" max="15" width="8.90625" style="109" customWidth="1"/>
    <col min="16" max="16384" width="8.9062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2.8">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45">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1.4">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7.6">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6">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41.4">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1.4">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1.4">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1.4">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69">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27.6">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82.8">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7.6">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69">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1.4">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1.4">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38.6">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13.4">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6">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41.4">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360">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14.2">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43.6">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15.2">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15.2">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1.4">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57.6">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96.6">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10.4">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00.8">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358.8">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01.6">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187.2">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86.4">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1.4">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7.6">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86.4">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69">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5.2">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38">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2.8">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82.8">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10.4">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69">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3.2">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3.2">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0.4">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31.2">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82.8">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65.6">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193.2">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15.2">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41.4">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193.2">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27.6">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03.60000000000002">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51.80000000000001">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38">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289.8">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96.6">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41.4">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69">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7.6">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1.4">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7.6">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7.6">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7.6">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7.6">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7.6">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7.6">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7"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7.6">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7.6">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7.6">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7.6">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2.8">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76.4">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24.2">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51.80000000000001">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69">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38">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10.4">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38">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6">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20.8">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10.4">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17.39999999999998">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07">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7.6">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69">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7.6">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51.8000000000000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96.6">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276">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48.4">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7.6">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38">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82.8">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07">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193.2">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179.4">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7.6">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7.6">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41.4">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3.2">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5.2">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7.6">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7.6">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7.6">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7.6">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27.6">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28.8">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14.4">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0.4">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7.799999999999997">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37.799999999999997">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28.8">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28.8">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7.799999999999997">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7.6">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69">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0.4">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7.799999999999997">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28.8">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41.4">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7.6">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28.8">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14.4">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14.4">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14.4">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14.4">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14.4">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14.4">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14.4">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14.4">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14.4">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7.6">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7.6">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7.6">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7.6">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7.6">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7.6">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7.6">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1.4">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1.4">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5.2">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27.6">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1.4">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6">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5.2">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7.6">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27.6">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7.6">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7.6">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7.6">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7.6">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1.4">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41.4">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27.6">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1.4">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1.4">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27.6">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1.4">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5.2">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5.2">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5.2">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5.2">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69">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69">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69">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69">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55.2">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55.2">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55.2">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55.2">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55.2">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55.2">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55.2">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55.2">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41.4">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5.2">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5.2">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5.2">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1.4">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1.4">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1.4">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1.4">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5.2">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55.2">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5.2">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82.8">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41.4">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41.4">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1.4">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41.4">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41.4">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41.4">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7.6">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2.8">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7.6">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7.6">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69">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7.6">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7.6">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69">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Paola Polignano</cp:lastModifiedBy>
  <cp:lastPrinted>2015-04-21T20:47:43Z</cp:lastPrinted>
  <dcterms:created xsi:type="dcterms:W3CDTF">2010-06-21T21:00:23Z</dcterms:created>
  <dcterms:modified xsi:type="dcterms:W3CDTF">2022-10-07T15:16:20Z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